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480" windowHeight="113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22" i="1" l="1"/>
  <c r="F20" i="1"/>
  <c r="C22" i="1"/>
  <c r="F7" i="1"/>
  <c r="F16" i="1"/>
  <c r="D22" i="1"/>
  <c r="F8" i="1"/>
  <c r="F9" i="1"/>
  <c r="F12" i="1"/>
  <c r="F13" i="1"/>
  <c r="F14" i="1"/>
  <c r="F15" i="1"/>
  <c r="F17" i="1"/>
  <c r="F18" i="1"/>
  <c r="F19" i="1"/>
  <c r="IV22" i="1" l="1"/>
</calcChain>
</file>

<file path=xl/sharedStrings.xml><?xml version="1.0" encoding="utf-8"?>
<sst xmlns="http://schemas.openxmlformats.org/spreadsheetml/2006/main" count="23" uniqueCount="20">
  <si>
    <t>Norsk arbeidsmedisinsk forening</t>
  </si>
  <si>
    <t xml:space="preserve"> </t>
  </si>
  <si>
    <t>Budsjett</t>
  </si>
  <si>
    <t>Inntekter</t>
  </si>
  <si>
    <t>Kostnader</t>
  </si>
  <si>
    <t>1000</t>
  </si>
  <si>
    <t>Administrasjon</t>
  </si>
  <si>
    <t>Styret</t>
  </si>
  <si>
    <t>Honorar til leder/styremedl</t>
  </si>
  <si>
    <t>Kontingent</t>
  </si>
  <si>
    <t>Kont. Ass. Medl.</t>
  </si>
  <si>
    <t>Bladet/redaksjonsutvalget</t>
  </si>
  <si>
    <t>Institusjonsutvalget</t>
  </si>
  <si>
    <t>Sum</t>
  </si>
  <si>
    <t>Forskningsprisen</t>
  </si>
  <si>
    <t>Finansinntekter</t>
  </si>
  <si>
    <t>Fylkestillitsv.(Tariffkurs)</t>
  </si>
  <si>
    <t>Internasjonalt arbeid (UEMS)</t>
  </si>
  <si>
    <t>Internasjonalt helseprosjekt</t>
  </si>
  <si>
    <t>Budsjett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</si>
</sst>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0"/>
      <name val="Arial"/>
    </font>
    <font>
      <b/>
      <sz val="20"/>
      <name val="Times New Roman"/>
      <family val="1"/>
    </font>
    <font>
      <sz val="12"/>
      <name val="Times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1" applyFont="1" applyAlignment="1">
      <alignment horizontal="left"/>
    </xf>
    <xf numFmtId="0" fontId="3" fillId="0" borderId="0" xfId="1" applyFont="1"/>
    <xf numFmtId="3" fontId="3" fillId="0" borderId="0" xfId="1" applyNumberFormat="1" applyFont="1" applyAlignment="1">
      <alignment horizontal="centerContinuous"/>
    </xf>
    <xf numFmtId="164" fontId="4" fillId="0" borderId="0" xfId="2" applyNumberFormat="1" applyFont="1"/>
    <xf numFmtId="0" fontId="3" fillId="0" borderId="0" xfId="1" applyFont="1" applyAlignment="1">
      <alignment horizontal="left"/>
    </xf>
    <xf numFmtId="3" fontId="3" fillId="0" borderId="0" xfId="1" applyNumberFormat="1" applyFont="1"/>
    <xf numFmtId="164" fontId="3" fillId="0" borderId="0" xfId="2" quotePrefix="1" applyNumberFormat="1" applyFont="1" applyAlignment="1">
      <alignment horizontal="right"/>
    </xf>
    <xf numFmtId="0" fontId="5" fillId="0" borderId="0" xfId="1" applyFont="1" applyAlignment="1">
      <alignment horizontal="left"/>
    </xf>
    <xf numFmtId="164" fontId="3" fillId="0" borderId="0" xfId="2" applyNumberFormat="1" applyFont="1"/>
    <xf numFmtId="0" fontId="3" fillId="0" borderId="1" xfId="1" applyFont="1" applyFill="1" applyBorder="1" applyAlignment="1">
      <alignment horizontal="left"/>
    </xf>
    <xf numFmtId="0" fontId="6" fillId="0" borderId="1" xfId="1" applyFont="1" applyFill="1" applyBorder="1"/>
    <xf numFmtId="0" fontId="4" fillId="0" borderId="1" xfId="1" applyFont="1" applyFill="1" applyBorder="1"/>
    <xf numFmtId="164" fontId="6" fillId="0" borderId="1" xfId="2" applyNumberFormat="1" applyFont="1" applyFill="1" applyBorder="1" applyAlignment="1">
      <alignment horizontal="center"/>
    </xf>
    <xf numFmtId="0" fontId="4" fillId="0" borderId="0" xfId="1" applyFont="1"/>
    <xf numFmtId="0" fontId="6" fillId="0" borderId="2" xfId="1" applyFont="1" applyFill="1" applyBorder="1" applyAlignment="1">
      <alignment horizontal="left"/>
    </xf>
    <xf numFmtId="0" fontId="6" fillId="0" borderId="2" xfId="1" applyFont="1" applyFill="1" applyBorder="1"/>
    <xf numFmtId="3" fontId="6" fillId="0" borderId="2" xfId="1" applyNumberFormat="1" applyFont="1" applyFill="1" applyBorder="1" applyAlignment="1">
      <alignment horizontal="right"/>
    </xf>
    <xf numFmtId="0" fontId="6" fillId="0" borderId="2" xfId="2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1" applyFont="1" applyBorder="1"/>
    <xf numFmtId="3" fontId="4" fillId="0" borderId="0" xfId="1" applyNumberFormat="1" applyFont="1" applyBorder="1"/>
    <xf numFmtId="164" fontId="4" fillId="0" borderId="0" xfId="2" applyNumberFormat="1" applyFont="1" applyBorder="1"/>
    <xf numFmtId="0" fontId="4" fillId="0" borderId="0" xfId="1" quotePrefix="1" applyFont="1" applyBorder="1" applyAlignment="1"/>
    <xf numFmtId="41" fontId="4" fillId="0" borderId="0" xfId="1" applyNumberFormat="1" applyFont="1" applyBorder="1"/>
    <xf numFmtId="41" fontId="4" fillId="0" borderId="0" xfId="2" applyNumberFormat="1" applyFont="1" applyBorder="1"/>
    <xf numFmtId="0" fontId="4" fillId="0" borderId="0" xfId="1" quotePrefix="1" applyFont="1" applyBorder="1" applyAlignment="1">
      <alignment horizontal="left"/>
    </xf>
    <xf numFmtId="0" fontId="4" fillId="0" borderId="0" xfId="1" applyFont="1" applyFill="1" applyBorder="1"/>
    <xf numFmtId="0" fontId="6" fillId="0" borderId="3" xfId="1" applyFont="1" applyFill="1" applyBorder="1" applyAlignment="1">
      <alignment horizontal="left"/>
    </xf>
    <xf numFmtId="0" fontId="6" fillId="0" borderId="3" xfId="1" applyFont="1" applyFill="1" applyBorder="1"/>
    <xf numFmtId="41" fontId="6" fillId="0" borderId="3" xfId="1" applyNumberFormat="1" applyFont="1" applyFill="1" applyBorder="1"/>
    <xf numFmtId="41" fontId="0" fillId="0" borderId="0" xfId="0" applyNumberFormat="1"/>
    <xf numFmtId="0" fontId="4" fillId="0" borderId="0" xfId="1" applyFont="1" applyAlignment="1">
      <alignment horizontal="left"/>
    </xf>
    <xf numFmtId="41" fontId="4" fillId="0" borderId="0" xfId="1" applyNumberFormat="1" applyFont="1"/>
    <xf numFmtId="41" fontId="7" fillId="0" borderId="0" xfId="2" applyNumberFormat="1" applyFont="1"/>
    <xf numFmtId="3" fontId="4" fillId="0" borderId="0" xfId="1" applyNumberFormat="1" applyFont="1"/>
    <xf numFmtId="164" fontId="7" fillId="0" borderId="0" xfId="2" applyNumberFormat="1" applyFont="1"/>
    <xf numFmtId="0" fontId="4" fillId="0" borderId="0" xfId="0" applyFont="1"/>
    <xf numFmtId="3" fontId="4" fillId="0" borderId="0" xfId="0" applyNumberFormat="1" applyFont="1"/>
  </cellXfs>
  <cellStyles count="3">
    <cellStyle name="Normal" xfId="0" builtinId="0"/>
    <cellStyle name="Normal_Ark1" xfId="1"/>
    <cellStyle name="Tusenskille_Ar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tabSelected="1" workbookViewId="0">
      <selection activeCell="L30" sqref="L30"/>
    </sheetView>
  </sheetViews>
  <sheetFormatPr baseColWidth="10" defaultRowHeight="12.75" x14ac:dyDescent="0.2"/>
  <cols>
    <col min="2" max="2" width="26.7109375" customWidth="1"/>
  </cols>
  <sheetData>
    <row r="1" spans="1:7" ht="25.5" x14ac:dyDescent="0.35">
      <c r="A1" s="1" t="s">
        <v>0</v>
      </c>
      <c r="B1" s="2"/>
      <c r="C1" s="2"/>
      <c r="D1" s="3"/>
      <c r="F1" s="4"/>
      <c r="G1" s="2"/>
    </row>
    <row r="2" spans="1:7" ht="20.25" x14ac:dyDescent="0.3">
      <c r="A2" s="5" t="s">
        <v>1</v>
      </c>
      <c r="B2" s="2"/>
      <c r="C2" s="2"/>
      <c r="D2" s="6" t="s">
        <v>1</v>
      </c>
      <c r="F2" s="7"/>
      <c r="G2" s="2"/>
    </row>
    <row r="3" spans="1:7" ht="20.25" x14ac:dyDescent="0.3">
      <c r="A3" s="8" t="s">
        <v>19</v>
      </c>
      <c r="B3" s="2"/>
      <c r="C3" s="2"/>
      <c r="D3" s="6"/>
      <c r="F3" s="9"/>
      <c r="G3" s="2"/>
    </row>
    <row r="4" spans="1:7" ht="20.25" x14ac:dyDescent="0.3">
      <c r="A4" s="8"/>
      <c r="B4" s="2"/>
      <c r="C4" s="2"/>
      <c r="D4" s="6"/>
      <c r="F4" s="9"/>
      <c r="G4" s="2"/>
    </row>
    <row r="5" spans="1:7" ht="20.25" x14ac:dyDescent="0.3">
      <c r="A5" s="10"/>
      <c r="B5" s="11"/>
      <c r="C5" s="11"/>
      <c r="D5" s="12"/>
      <c r="E5" s="13" t="s">
        <v>2</v>
      </c>
      <c r="F5" s="13" t="s">
        <v>2</v>
      </c>
      <c r="G5" s="13"/>
    </row>
    <row r="6" spans="1:7" ht="15.75" x14ac:dyDescent="0.25">
      <c r="A6" s="15"/>
      <c r="B6" s="16"/>
      <c r="C6" s="17" t="s">
        <v>3</v>
      </c>
      <c r="D6" s="17" t="s">
        <v>4</v>
      </c>
      <c r="E6" s="18">
        <v>2014</v>
      </c>
      <c r="F6" s="18">
        <v>2013</v>
      </c>
      <c r="G6" s="18"/>
    </row>
    <row r="7" spans="1:7" ht="15.75" x14ac:dyDescent="0.25">
      <c r="A7" s="19"/>
      <c r="B7" s="20" t="s">
        <v>15</v>
      </c>
      <c r="C7" s="21">
        <v>55000</v>
      </c>
      <c r="D7" s="21"/>
      <c r="E7" s="38">
        <v>55000</v>
      </c>
      <c r="F7" s="22">
        <f>SUM(C7,-D7)</f>
        <v>55000</v>
      </c>
      <c r="G7" s="22"/>
    </row>
    <row r="8" spans="1:7" ht="15.75" x14ac:dyDescent="0.25">
      <c r="A8" s="23" t="s">
        <v>5</v>
      </c>
      <c r="B8" s="20" t="s">
        <v>6</v>
      </c>
      <c r="C8" s="24"/>
      <c r="D8" s="24">
        <v>400000</v>
      </c>
      <c r="E8" s="38">
        <v>-400000</v>
      </c>
      <c r="F8" s="25">
        <f>C8-D8</f>
        <v>-400000</v>
      </c>
      <c r="G8" s="25"/>
    </row>
    <row r="9" spans="1:7" ht="15.75" x14ac:dyDescent="0.25">
      <c r="A9" s="26">
        <v>1100</v>
      </c>
      <c r="B9" s="20" t="s">
        <v>7</v>
      </c>
      <c r="C9" s="24">
        <v>0</v>
      </c>
      <c r="D9" s="24">
        <v>44500</v>
      </c>
      <c r="E9" s="38">
        <v>-59500</v>
      </c>
      <c r="F9" s="25">
        <f>C9-D9</f>
        <v>-44500</v>
      </c>
      <c r="G9" s="25"/>
    </row>
    <row r="10" spans="1:7" ht="15.75" x14ac:dyDescent="0.25">
      <c r="A10" s="26">
        <v>1150</v>
      </c>
      <c r="B10" s="20" t="s">
        <v>8</v>
      </c>
      <c r="C10" s="24">
        <v>0</v>
      </c>
      <c r="D10" s="24">
        <v>110000</v>
      </c>
      <c r="E10" s="38">
        <v>-110000</v>
      </c>
      <c r="F10" s="25">
        <v>-75000</v>
      </c>
      <c r="G10" s="25"/>
    </row>
    <row r="11" spans="1:7" ht="15.75" x14ac:dyDescent="0.25">
      <c r="A11" s="26"/>
      <c r="B11" s="27"/>
      <c r="C11" s="24"/>
      <c r="D11" s="24"/>
      <c r="E11" s="37"/>
      <c r="F11" s="25"/>
      <c r="G11" s="25"/>
    </row>
    <row r="12" spans="1:7" ht="15.75" x14ac:dyDescent="0.25">
      <c r="A12" s="26">
        <v>1501</v>
      </c>
      <c r="B12" s="27" t="s">
        <v>9</v>
      </c>
      <c r="C12" s="24">
        <v>680000</v>
      </c>
      <c r="D12" s="24">
        <v>0</v>
      </c>
      <c r="E12" s="38">
        <v>695000</v>
      </c>
      <c r="F12" s="25">
        <f>C12-D12</f>
        <v>680000</v>
      </c>
      <c r="G12" s="25"/>
    </row>
    <row r="13" spans="1:7" ht="15.75" x14ac:dyDescent="0.25">
      <c r="A13" s="26">
        <v>1550</v>
      </c>
      <c r="B13" s="20" t="s">
        <v>10</v>
      </c>
      <c r="C13" s="24">
        <v>24500</v>
      </c>
      <c r="D13" s="24">
        <v>0</v>
      </c>
      <c r="E13" s="25">
        <v>24500</v>
      </c>
      <c r="F13" s="25">
        <f>C13-D13</f>
        <v>24500</v>
      </c>
      <c r="G13" s="25"/>
    </row>
    <row r="14" spans="1:7" ht="15.75" x14ac:dyDescent="0.25">
      <c r="A14" s="26">
        <v>2000</v>
      </c>
      <c r="B14" s="27" t="s">
        <v>11</v>
      </c>
      <c r="C14" s="24">
        <v>20000</v>
      </c>
      <c r="D14" s="24">
        <v>70000</v>
      </c>
      <c r="E14" s="38">
        <v>-50000</v>
      </c>
      <c r="F14" s="25">
        <f>C14-D14</f>
        <v>-50000</v>
      </c>
      <c r="G14" s="25"/>
    </row>
    <row r="15" spans="1:7" ht="15.75" x14ac:dyDescent="0.25">
      <c r="A15" s="26">
        <v>3000</v>
      </c>
      <c r="B15" s="20"/>
      <c r="C15" s="24">
        <v>0</v>
      </c>
      <c r="D15" s="24"/>
      <c r="E15" s="37"/>
      <c r="F15" s="25">
        <f>C15-D15</f>
        <v>0</v>
      </c>
      <c r="G15" s="25"/>
    </row>
    <row r="16" spans="1:7" ht="15.75" x14ac:dyDescent="0.25">
      <c r="A16" s="26"/>
      <c r="B16" s="20" t="s">
        <v>14</v>
      </c>
      <c r="C16" s="24"/>
      <c r="D16" s="24">
        <v>10000</v>
      </c>
      <c r="E16" s="38">
        <v>-10000</v>
      </c>
      <c r="F16" s="25">
        <f>SUM(C16,- D16)</f>
        <v>-10000</v>
      </c>
      <c r="G16" s="25"/>
    </row>
    <row r="17" spans="1:256" ht="15.75" x14ac:dyDescent="0.25">
      <c r="A17" s="26">
        <v>3040</v>
      </c>
      <c r="B17" s="27" t="s">
        <v>17</v>
      </c>
      <c r="C17" s="24">
        <v>0</v>
      </c>
      <c r="D17" s="24">
        <v>25000</v>
      </c>
      <c r="E17" s="38">
        <v>-25000</v>
      </c>
      <c r="F17" s="25">
        <f>C17-D17</f>
        <v>-25000</v>
      </c>
      <c r="G17" s="25"/>
    </row>
    <row r="18" spans="1:256" ht="15.75" x14ac:dyDescent="0.25">
      <c r="A18" s="26">
        <v>3050</v>
      </c>
      <c r="B18" s="20" t="s">
        <v>12</v>
      </c>
      <c r="C18" s="24">
        <v>0</v>
      </c>
      <c r="D18" s="24">
        <v>25000</v>
      </c>
      <c r="E18" s="38">
        <v>-25000</v>
      </c>
      <c r="F18" s="25">
        <f>C18-D18</f>
        <v>-25000</v>
      </c>
      <c r="G18" s="25"/>
    </row>
    <row r="19" spans="1:256" ht="15.75" x14ac:dyDescent="0.25">
      <c r="A19" s="26">
        <v>4001</v>
      </c>
      <c r="B19" s="20" t="s">
        <v>16</v>
      </c>
      <c r="C19" s="24">
        <v>0</v>
      </c>
      <c r="D19" s="24">
        <v>90000</v>
      </c>
      <c r="E19" s="38">
        <v>-90000</v>
      </c>
      <c r="F19" s="25">
        <f>C19-D19</f>
        <v>-90000</v>
      </c>
      <c r="G19" s="25"/>
    </row>
    <row r="20" spans="1:256" ht="15.75" x14ac:dyDescent="0.25">
      <c r="A20" s="26"/>
      <c r="B20" s="27" t="s">
        <v>18</v>
      </c>
      <c r="C20" s="24"/>
      <c r="D20" s="24">
        <v>50000</v>
      </c>
      <c r="E20" s="38">
        <v>-50000</v>
      </c>
      <c r="F20" s="25">
        <f>SUM(C20,-D20)</f>
        <v>-50000</v>
      </c>
      <c r="G20" s="25"/>
    </row>
    <row r="21" spans="1:256" ht="15.75" x14ac:dyDescent="0.25">
      <c r="A21" s="26"/>
      <c r="B21" s="27"/>
      <c r="C21" s="24"/>
      <c r="D21" s="24"/>
      <c r="F21" s="25"/>
      <c r="G21" s="25"/>
    </row>
    <row r="22" spans="1:256" ht="15.75" x14ac:dyDescent="0.25">
      <c r="A22" s="28" t="s">
        <v>13</v>
      </c>
      <c r="B22" s="29"/>
      <c r="C22" s="30">
        <f>C7+C8+C9+C10+C11+C12+C13+C14+C15+C16+C17+C18+C19+C20</f>
        <v>779500</v>
      </c>
      <c r="D22" s="30">
        <f>D8+D9+D10+D11+D12+D13+D14+D15+D16+D17+D18+D19+D20</f>
        <v>824500</v>
      </c>
      <c r="E22" s="30">
        <f>SUM(E7:E21)</f>
        <v>-45000</v>
      </c>
      <c r="F22" s="30"/>
      <c r="G22" s="30"/>
      <c r="IV22" s="31">
        <f>SUM(C22:IU22)</f>
        <v>1559000</v>
      </c>
    </row>
    <row r="23" spans="1:256" ht="15.75" x14ac:dyDescent="0.25">
      <c r="A23" s="32"/>
      <c r="B23" s="14"/>
      <c r="C23" s="33"/>
      <c r="D23" s="33"/>
      <c r="F23" s="34"/>
      <c r="G23" s="14"/>
    </row>
    <row r="24" spans="1:256" ht="15.75" x14ac:dyDescent="0.25">
      <c r="A24" s="32"/>
      <c r="B24" s="14"/>
      <c r="C24" s="14"/>
      <c r="D24" s="35" t="s">
        <v>1</v>
      </c>
      <c r="F24" s="36"/>
      <c r="G24" s="14"/>
    </row>
    <row r="25" spans="1:256" ht="15.75" x14ac:dyDescent="0.25">
      <c r="A25" s="32"/>
      <c r="B25" s="14"/>
      <c r="C25" s="14"/>
      <c r="D25" s="35"/>
      <c r="F25" s="36"/>
      <c r="G25" s="14"/>
    </row>
  </sheetData>
  <phoneticPr fontId="8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Den norske legeforening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bhoftved</dc:creator>
  <cp:lastModifiedBy>Torstein Seip Johnsen</cp:lastModifiedBy>
  <cp:lastPrinted>2011-04-13T08:24:09Z</cp:lastPrinted>
  <dcterms:created xsi:type="dcterms:W3CDTF">2011-03-29T11:53:57Z</dcterms:created>
  <dcterms:modified xsi:type="dcterms:W3CDTF">2014-07-04T09:18:12Z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