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8380" windowHeight="1266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N28" i="1" l="1"/>
  <c r="N29" i="1"/>
  <c r="N27" i="1"/>
  <c r="N21" i="1"/>
  <c r="N22" i="1"/>
  <c r="N20" i="1"/>
  <c r="N14" i="1"/>
  <c r="N15" i="1"/>
  <c r="N13" i="1"/>
  <c r="N7" i="1"/>
  <c r="N8" i="1"/>
  <c r="N6" i="1"/>
  <c r="M28" i="1"/>
  <c r="M29" i="1"/>
  <c r="M27" i="1"/>
  <c r="M21" i="1"/>
  <c r="M22" i="1"/>
  <c r="M20" i="1"/>
  <c r="M14" i="1"/>
  <c r="M15" i="1"/>
  <c r="M13" i="1"/>
  <c r="M7" i="1"/>
  <c r="M8" i="1"/>
  <c r="M6" i="1"/>
  <c r="K29" i="1"/>
  <c r="J29" i="1"/>
  <c r="I29" i="1"/>
  <c r="H29" i="1"/>
  <c r="G29" i="1"/>
  <c r="F29" i="1"/>
  <c r="E29" i="1"/>
  <c r="D29" i="1"/>
  <c r="L28" i="1"/>
  <c r="L27" i="1"/>
  <c r="K22" i="1"/>
  <c r="J22" i="1"/>
  <c r="I22" i="1"/>
  <c r="H22" i="1"/>
  <c r="G22" i="1"/>
  <c r="F22" i="1"/>
  <c r="E22" i="1"/>
  <c r="D22" i="1"/>
  <c r="L21" i="1"/>
  <c r="L20" i="1"/>
  <c r="E15" i="1"/>
  <c r="L15" i="1" s="1"/>
  <c r="F15" i="1"/>
  <c r="G15" i="1"/>
  <c r="H15" i="1"/>
  <c r="I15" i="1"/>
  <c r="J15" i="1"/>
  <c r="K15" i="1"/>
  <c r="D15" i="1"/>
  <c r="L14" i="1"/>
  <c r="L13" i="1"/>
  <c r="L29" i="1" l="1"/>
  <c r="L22" i="1"/>
</calcChain>
</file>

<file path=xl/sharedStrings.xml><?xml version="1.0" encoding="utf-8"?>
<sst xmlns="http://schemas.openxmlformats.org/spreadsheetml/2006/main" count="65" uniqueCount="16">
  <si>
    <t>Kjønn</t>
  </si>
  <si>
    <t>Alder</t>
  </si>
  <si>
    <t>2: 20 -29 år</t>
  </si>
  <si>
    <t>3: 30 - 39 år</t>
  </si>
  <si>
    <t>4: 40 - 49 år</t>
  </si>
  <si>
    <t>5: 50 - 59 år</t>
  </si>
  <si>
    <t>6: 60 - 66 år</t>
  </si>
  <si>
    <t>7: 67 - 69 år</t>
  </si>
  <si>
    <t>8: 70 - 74 år</t>
  </si>
  <si>
    <t>9: 75 og eldre</t>
  </si>
  <si>
    <t>Total</t>
  </si>
  <si>
    <t>Kvinne</t>
  </si>
  <si>
    <t>Mann</t>
  </si>
  <si>
    <t>Ordinære medlemmer av Allmennlegeforeningen fordelt på alder og kjønn 1. mai 2014, 1. desember 2014, 13. mai 2015 og 3. mai 2016</t>
  </si>
  <si>
    <t>Kjønn % tot.</t>
  </si>
  <si>
    <t>Kjønn % &lt;67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</si>
</sst>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9" formatCode="0.0"/>
  </numFmts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8"/>
      <color rgb="FF333333"/>
      <name val="Tahoma"/>
    </font>
    <font>
      <sz val="8"/>
      <color rgb="FF333333"/>
      <name val="Tahoma"/>
    </font>
    <font>
      <b/>
      <sz val="8"/>
      <color rgb="FF000000"/>
      <name val="Tahoma"/>
    </font>
    <font>
      <b/>
      <sz val="11"/>
      <color theme="1"/>
      <name val="Arial"/>
      <family val="2"/>
    </font>
    <font>
      <b/>
      <sz val="8"/>
      <color rgb="FF33333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  <diagonal/>
    </border>
    <border>
      <left style="medium">
        <color rgb="FFDCDCDC"/>
      </left>
      <right style="thin">
        <color rgb="FFDCDCDC"/>
      </right>
      <top style="thin">
        <color rgb="FFDCDCDC"/>
      </top>
      <bottom style="medium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/>
      <top style="thin">
        <color rgb="FFDCDCDC"/>
      </top>
      <bottom style="thin">
        <color rgb="FFDCDCDC"/>
      </bottom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wrapText="1"/>
    </xf>
    <xf numFmtId="49" fontId="4" fillId="3" borderId="3" xfId="0" applyNumberFormat="1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49" fontId="4" fillId="3" borderId="4" xfId="0" applyNumberFormat="1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164" fontId="4" fillId="3" borderId="3" xfId="0" applyNumberFormat="1" applyFont="1" applyFill="1" applyBorder="1" applyAlignment="1">
      <alignment wrapText="1"/>
    </xf>
    <xf numFmtId="164" fontId="5" fillId="2" borderId="3" xfId="0" applyNumberFormat="1" applyFont="1" applyFill="1" applyBorder="1" applyAlignment="1">
      <alignment wrapText="1"/>
    </xf>
    <xf numFmtId="49" fontId="5" fillId="2" borderId="4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wrapText="1"/>
    </xf>
    <xf numFmtId="15" fontId="1" fillId="0" borderId="0" xfId="0" applyNumberFormat="1" applyFont="1" applyAlignment="1">
      <alignment vertical="center"/>
    </xf>
    <xf numFmtId="0" fontId="6" fillId="0" borderId="0" xfId="0" applyFont="1"/>
    <xf numFmtId="15" fontId="6" fillId="0" borderId="0" xfId="0" applyNumberFormat="1" applyFont="1"/>
    <xf numFmtId="169" fontId="0" fillId="0" borderId="0" xfId="0" applyNumberFormat="1"/>
    <xf numFmtId="49" fontId="7" fillId="3" borderId="6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/>
  </sheetViews>
  <sheetFormatPr baseColWidth="10" defaultRowHeight="15" x14ac:dyDescent="0.25"/>
  <cols>
    <col min="1" max="1" width="17.7109375" customWidth="1"/>
    <col min="14" max="14" width="13.42578125" customWidth="1"/>
  </cols>
  <sheetData>
    <row r="1" spans="1:14" x14ac:dyDescent="0.25">
      <c r="A1" s="13" t="s">
        <v>13</v>
      </c>
    </row>
    <row r="4" spans="1:14" ht="15.75" thickBot="1" x14ac:dyDescent="0.3">
      <c r="A4" s="12">
        <v>42493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23.25" thickBot="1" x14ac:dyDescent="0.3">
      <c r="A5" s="1"/>
      <c r="B5" s="2" t="s">
        <v>0</v>
      </c>
      <c r="C5" s="3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5" t="s">
        <v>10</v>
      </c>
      <c r="M5" s="16" t="s">
        <v>14</v>
      </c>
      <c r="N5" s="16" t="s">
        <v>15</v>
      </c>
    </row>
    <row r="6" spans="1:14" x14ac:dyDescent="0.25">
      <c r="A6" s="1"/>
      <c r="B6" s="6" t="s">
        <v>11</v>
      </c>
      <c r="C6" s="7"/>
      <c r="D6" s="8">
        <v>78</v>
      </c>
      <c r="E6" s="8">
        <v>958</v>
      </c>
      <c r="F6" s="8">
        <v>697</v>
      </c>
      <c r="G6" s="8">
        <v>485</v>
      </c>
      <c r="H6" s="8">
        <v>240</v>
      </c>
      <c r="I6" s="8">
        <v>47</v>
      </c>
      <c r="J6" s="8">
        <v>42</v>
      </c>
      <c r="K6" s="8">
        <v>58</v>
      </c>
      <c r="L6" s="9">
        <v>2605</v>
      </c>
      <c r="M6" s="15">
        <f>L6/L$8*100</f>
        <v>42.084006462035539</v>
      </c>
      <c r="N6" s="15">
        <f>SUM(D6:H6)/SUM(D$8:H$8)*100</f>
        <v>45.333825156768718</v>
      </c>
    </row>
    <row r="7" spans="1:14" x14ac:dyDescent="0.25">
      <c r="A7" s="1"/>
      <c r="B7" s="6" t="s">
        <v>12</v>
      </c>
      <c r="C7" s="7"/>
      <c r="D7" s="8">
        <v>53</v>
      </c>
      <c r="E7" s="8">
        <v>778</v>
      </c>
      <c r="F7" s="8">
        <v>729</v>
      </c>
      <c r="G7" s="8">
        <v>686</v>
      </c>
      <c r="H7" s="8">
        <v>718</v>
      </c>
      <c r="I7" s="8">
        <v>204</v>
      </c>
      <c r="J7" s="8">
        <v>236</v>
      </c>
      <c r="K7" s="8">
        <v>181</v>
      </c>
      <c r="L7" s="9">
        <v>3585</v>
      </c>
      <c r="M7" s="15">
        <f t="shared" ref="M7:M8" si="0">L7/L$8*100</f>
        <v>57.915993537964461</v>
      </c>
      <c r="N7" s="15">
        <f t="shared" ref="N7:N8" si="1">SUM(D7:H7)/SUM(D$8:H$8)*100</f>
        <v>54.666174843231289</v>
      </c>
    </row>
    <row r="8" spans="1:14" x14ac:dyDescent="0.25">
      <c r="A8" s="1"/>
      <c r="B8" s="10" t="s">
        <v>10</v>
      </c>
      <c r="C8" s="11"/>
      <c r="D8" s="9">
        <v>131</v>
      </c>
      <c r="E8" s="9">
        <v>1736</v>
      </c>
      <c r="F8" s="9">
        <v>1426</v>
      </c>
      <c r="G8" s="9">
        <v>1171</v>
      </c>
      <c r="H8" s="9">
        <v>958</v>
      </c>
      <c r="I8" s="9">
        <v>251</v>
      </c>
      <c r="J8" s="9">
        <v>278</v>
      </c>
      <c r="K8" s="9">
        <v>239</v>
      </c>
      <c r="L8" s="9">
        <v>6190</v>
      </c>
      <c r="M8" s="15">
        <f t="shared" si="0"/>
        <v>100</v>
      </c>
      <c r="N8" s="15">
        <f t="shared" si="1"/>
        <v>100</v>
      </c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4" ht="15.75" thickBot="1" x14ac:dyDescent="0.3">
      <c r="A11" s="12">
        <v>42137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4" ht="23.25" thickBot="1" x14ac:dyDescent="0.3">
      <c r="B12" s="2" t="s">
        <v>0</v>
      </c>
      <c r="C12" s="3" t="s">
        <v>1</v>
      </c>
      <c r="D12" s="4" t="s">
        <v>2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7</v>
      </c>
      <c r="J12" s="4" t="s">
        <v>8</v>
      </c>
      <c r="K12" s="4" t="s">
        <v>9</v>
      </c>
      <c r="L12" s="5" t="s">
        <v>10</v>
      </c>
      <c r="M12" s="16" t="s">
        <v>14</v>
      </c>
      <c r="N12" s="16" t="s">
        <v>15</v>
      </c>
    </row>
    <row r="13" spans="1:14" x14ac:dyDescent="0.25">
      <c r="B13" s="6" t="s">
        <v>11</v>
      </c>
      <c r="C13" s="7"/>
      <c r="D13" s="8">
        <v>89</v>
      </c>
      <c r="E13" s="8">
        <v>952</v>
      </c>
      <c r="F13" s="8">
        <v>671</v>
      </c>
      <c r="G13" s="8">
        <v>471</v>
      </c>
      <c r="H13" s="8">
        <v>220</v>
      </c>
      <c r="I13" s="8">
        <v>47</v>
      </c>
      <c r="J13" s="8">
        <v>39</v>
      </c>
      <c r="K13" s="8">
        <v>50</v>
      </c>
      <c r="L13" s="9">
        <f>SUM(D13:K13)</f>
        <v>2539</v>
      </c>
      <c r="M13" s="15">
        <f>L13/L$15*100</f>
        <v>41.766737950320774</v>
      </c>
      <c r="N13" s="15">
        <f>SUM(D13:H13)/SUM(D$15:H$15)*100</f>
        <v>44.607388156673473</v>
      </c>
    </row>
    <row r="14" spans="1:14" x14ac:dyDescent="0.25">
      <c r="B14" s="6" t="s">
        <v>12</v>
      </c>
      <c r="C14" s="7"/>
      <c r="D14" s="8">
        <v>70</v>
      </c>
      <c r="E14" s="8">
        <v>786</v>
      </c>
      <c r="F14" s="8">
        <v>685</v>
      </c>
      <c r="G14" s="8">
        <v>742</v>
      </c>
      <c r="H14" s="8">
        <v>701</v>
      </c>
      <c r="I14" s="8">
        <v>183</v>
      </c>
      <c r="J14" s="8">
        <v>206</v>
      </c>
      <c r="K14" s="8">
        <v>167</v>
      </c>
      <c r="L14" s="9">
        <f t="shared" ref="L14:L15" si="2">SUM(D14:K14)</f>
        <v>3540</v>
      </c>
      <c r="M14" s="15">
        <f t="shared" ref="M14:M15" si="3">L14/L$15*100</f>
        <v>58.233262049679226</v>
      </c>
      <c r="N14" s="15">
        <f t="shared" ref="N14:N15" si="4">SUM(D14:H14)/SUM(D$15:H$15)*100</f>
        <v>55.39261184332652</v>
      </c>
    </row>
    <row r="15" spans="1:14" x14ac:dyDescent="0.25">
      <c r="B15" s="10" t="s">
        <v>10</v>
      </c>
      <c r="C15" s="11"/>
      <c r="D15" s="9">
        <f>D13+D14</f>
        <v>159</v>
      </c>
      <c r="E15" s="9">
        <f t="shared" ref="E15:K15" si="5">E13+E14</f>
        <v>1738</v>
      </c>
      <c r="F15" s="9">
        <f t="shared" si="5"/>
        <v>1356</v>
      </c>
      <c r="G15" s="9">
        <f t="shared" si="5"/>
        <v>1213</v>
      </c>
      <c r="H15" s="9">
        <f t="shared" si="5"/>
        <v>921</v>
      </c>
      <c r="I15" s="9">
        <f t="shared" si="5"/>
        <v>230</v>
      </c>
      <c r="J15" s="9">
        <f t="shared" si="5"/>
        <v>245</v>
      </c>
      <c r="K15" s="9">
        <f t="shared" si="5"/>
        <v>217</v>
      </c>
      <c r="L15" s="9">
        <f t="shared" si="2"/>
        <v>6079</v>
      </c>
      <c r="M15" s="15">
        <f t="shared" si="3"/>
        <v>100</v>
      </c>
      <c r="N15" s="15">
        <f t="shared" si="4"/>
        <v>100</v>
      </c>
    </row>
    <row r="18" spans="1:14" ht="15.75" thickBot="1" x14ac:dyDescent="0.3">
      <c r="A18" s="14">
        <v>41974</v>
      </c>
    </row>
    <row r="19" spans="1:14" ht="23.25" thickBot="1" x14ac:dyDescent="0.3">
      <c r="B19" s="2" t="s">
        <v>0</v>
      </c>
      <c r="C19" s="3" t="s">
        <v>1</v>
      </c>
      <c r="D19" s="4" t="s">
        <v>2</v>
      </c>
      <c r="E19" s="4" t="s">
        <v>3</v>
      </c>
      <c r="F19" s="4" t="s">
        <v>4</v>
      </c>
      <c r="G19" s="4" t="s">
        <v>5</v>
      </c>
      <c r="H19" s="4" t="s">
        <v>6</v>
      </c>
      <c r="I19" s="4" t="s">
        <v>7</v>
      </c>
      <c r="J19" s="4" t="s">
        <v>8</v>
      </c>
      <c r="K19" s="4" t="s">
        <v>9</v>
      </c>
      <c r="L19" s="5" t="s">
        <v>10</v>
      </c>
      <c r="M19" s="16" t="s">
        <v>14</v>
      </c>
      <c r="N19" s="16" t="s">
        <v>15</v>
      </c>
    </row>
    <row r="20" spans="1:14" x14ac:dyDescent="0.25">
      <c r="B20" s="6" t="s">
        <v>11</v>
      </c>
      <c r="C20" s="7"/>
      <c r="D20" s="8">
        <v>130</v>
      </c>
      <c r="E20" s="8">
        <v>971</v>
      </c>
      <c r="F20" s="8">
        <v>651</v>
      </c>
      <c r="G20" s="8">
        <v>480</v>
      </c>
      <c r="H20" s="8">
        <v>203</v>
      </c>
      <c r="I20" s="8">
        <v>48</v>
      </c>
      <c r="J20" s="8">
        <v>37</v>
      </c>
      <c r="K20" s="8">
        <v>50</v>
      </c>
      <c r="L20" s="9">
        <f>SUM(D20:K20)</f>
        <v>2570</v>
      </c>
      <c r="M20" s="15">
        <f>L20/L$22*100</f>
        <v>41.938642297650134</v>
      </c>
      <c r="N20" s="15">
        <f>SUM(D20:H20)/SUM(D$22:H$22)*100</f>
        <v>44.572579168954782</v>
      </c>
    </row>
    <row r="21" spans="1:14" x14ac:dyDescent="0.25">
      <c r="B21" s="6" t="s">
        <v>12</v>
      </c>
      <c r="C21" s="7"/>
      <c r="D21" s="8">
        <v>97</v>
      </c>
      <c r="E21" s="8">
        <v>790</v>
      </c>
      <c r="F21" s="8">
        <v>675</v>
      </c>
      <c r="G21" s="8">
        <v>775</v>
      </c>
      <c r="H21" s="8">
        <v>691</v>
      </c>
      <c r="I21" s="8">
        <v>177</v>
      </c>
      <c r="J21" s="8">
        <v>203</v>
      </c>
      <c r="K21" s="8">
        <v>150</v>
      </c>
      <c r="L21" s="9">
        <f t="shared" ref="L21:L22" si="6">SUM(D21:K21)</f>
        <v>3558</v>
      </c>
      <c r="M21" s="15">
        <f t="shared" ref="M21:M22" si="7">L21/L$22*100</f>
        <v>58.061357702349866</v>
      </c>
      <c r="N21" s="15">
        <f t="shared" ref="N21:N22" si="8">SUM(D21:H21)/SUM(D$22:H$22)*100</f>
        <v>55.427420831045218</v>
      </c>
    </row>
    <row r="22" spans="1:14" x14ac:dyDescent="0.25">
      <c r="B22" s="10" t="s">
        <v>10</v>
      </c>
      <c r="C22" s="11"/>
      <c r="D22" s="9">
        <f>D20+D21</f>
        <v>227</v>
      </c>
      <c r="E22" s="9">
        <f t="shared" ref="E22" si="9">E20+E21</f>
        <v>1761</v>
      </c>
      <c r="F22" s="9">
        <f t="shared" ref="F22" si="10">F20+F21</f>
        <v>1326</v>
      </c>
      <c r="G22" s="9">
        <f t="shared" ref="G22" si="11">G20+G21</f>
        <v>1255</v>
      </c>
      <c r="H22" s="9">
        <f t="shared" ref="H22" si="12">H20+H21</f>
        <v>894</v>
      </c>
      <c r="I22" s="9">
        <f t="shared" ref="I22" si="13">I20+I21</f>
        <v>225</v>
      </c>
      <c r="J22" s="9">
        <f t="shared" ref="J22" si="14">J20+J21</f>
        <v>240</v>
      </c>
      <c r="K22" s="9">
        <f t="shared" ref="K22" si="15">K20+K21</f>
        <v>200</v>
      </c>
      <c r="L22" s="9">
        <f t="shared" si="6"/>
        <v>6128</v>
      </c>
      <c r="M22" s="15">
        <f t="shared" si="7"/>
        <v>100</v>
      </c>
      <c r="N22" s="15">
        <f t="shared" si="8"/>
        <v>100</v>
      </c>
    </row>
    <row r="25" spans="1:14" ht="15.75" thickBot="1" x14ac:dyDescent="0.3">
      <c r="A25" s="14">
        <v>41760</v>
      </c>
    </row>
    <row r="26" spans="1:14" ht="23.25" thickBot="1" x14ac:dyDescent="0.3">
      <c r="B26" s="2" t="s">
        <v>0</v>
      </c>
      <c r="C26" s="3" t="s">
        <v>1</v>
      </c>
      <c r="D26" s="4" t="s">
        <v>2</v>
      </c>
      <c r="E26" s="4" t="s">
        <v>3</v>
      </c>
      <c r="F26" s="4" t="s">
        <v>4</v>
      </c>
      <c r="G26" s="4" t="s">
        <v>5</v>
      </c>
      <c r="H26" s="4" t="s">
        <v>6</v>
      </c>
      <c r="I26" s="4" t="s">
        <v>7</v>
      </c>
      <c r="J26" s="4" t="s">
        <v>8</v>
      </c>
      <c r="K26" s="4" t="s">
        <v>9</v>
      </c>
      <c r="L26" s="5" t="s">
        <v>10</v>
      </c>
      <c r="M26" s="16" t="s">
        <v>14</v>
      </c>
      <c r="N26" s="16" t="s">
        <v>15</v>
      </c>
    </row>
    <row r="27" spans="1:14" x14ac:dyDescent="0.25">
      <c r="B27" s="6" t="s">
        <v>11</v>
      </c>
      <c r="C27" s="7"/>
      <c r="D27" s="8">
        <v>132</v>
      </c>
      <c r="E27" s="8">
        <v>950</v>
      </c>
      <c r="F27" s="8">
        <v>603</v>
      </c>
      <c r="G27" s="8">
        <v>492</v>
      </c>
      <c r="H27" s="8">
        <v>185</v>
      </c>
      <c r="I27" s="8">
        <v>40</v>
      </c>
      <c r="J27" s="8">
        <v>36</v>
      </c>
      <c r="K27" s="8">
        <v>49</v>
      </c>
      <c r="L27" s="9">
        <f>SUM(D27:K27)</f>
        <v>2487</v>
      </c>
      <c r="M27" s="15">
        <f>L27/L$29*100</f>
        <v>41.470735367683844</v>
      </c>
      <c r="N27" s="15">
        <f>SUM(D27:H27)/SUM(D$29:H$29)*100</f>
        <v>44.026095060577816</v>
      </c>
    </row>
    <row r="28" spans="1:14" x14ac:dyDescent="0.25">
      <c r="B28" s="6" t="s">
        <v>12</v>
      </c>
      <c r="C28" s="7"/>
      <c r="D28" s="8">
        <v>85</v>
      </c>
      <c r="E28" s="8">
        <v>784</v>
      </c>
      <c r="F28" s="8">
        <v>666</v>
      </c>
      <c r="G28" s="8">
        <v>805</v>
      </c>
      <c r="H28" s="8">
        <v>663</v>
      </c>
      <c r="I28" s="8">
        <v>179</v>
      </c>
      <c r="J28" s="8">
        <v>181</v>
      </c>
      <c r="K28" s="8">
        <v>147</v>
      </c>
      <c r="L28" s="9">
        <f t="shared" ref="L28:L29" si="16">SUM(D28:K28)</f>
        <v>3510</v>
      </c>
      <c r="M28" s="15">
        <f t="shared" ref="M28:M29" si="17">L28/L$29*100</f>
        <v>58.529264632316156</v>
      </c>
      <c r="N28" s="15">
        <f t="shared" ref="N28:N29" si="18">SUM(D28:H28)/SUM(D$29:H$29)*100</f>
        <v>55.973904939422184</v>
      </c>
    </row>
    <row r="29" spans="1:14" x14ac:dyDescent="0.25">
      <c r="B29" s="10" t="s">
        <v>10</v>
      </c>
      <c r="C29" s="11"/>
      <c r="D29" s="9">
        <f>D27+D28</f>
        <v>217</v>
      </c>
      <c r="E29" s="9">
        <f t="shared" ref="E29" si="19">E27+E28</f>
        <v>1734</v>
      </c>
      <c r="F29" s="9">
        <f t="shared" ref="F29" si="20">F27+F28</f>
        <v>1269</v>
      </c>
      <c r="G29" s="9">
        <f t="shared" ref="G29" si="21">G27+G28</f>
        <v>1297</v>
      </c>
      <c r="H29" s="9">
        <f t="shared" ref="H29" si="22">H27+H28</f>
        <v>848</v>
      </c>
      <c r="I29" s="9">
        <f t="shared" ref="I29" si="23">I27+I28</f>
        <v>219</v>
      </c>
      <c r="J29" s="9">
        <f t="shared" ref="J29" si="24">J27+J28</f>
        <v>217</v>
      </c>
      <c r="K29" s="9">
        <f t="shared" ref="K29" si="25">K27+K28</f>
        <v>196</v>
      </c>
      <c r="L29" s="9">
        <f t="shared" si="16"/>
        <v>5997</v>
      </c>
      <c r="M29" s="15">
        <f t="shared" si="17"/>
        <v>100</v>
      </c>
      <c r="N29" s="15">
        <f t="shared" si="18"/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DNLF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dcterms:created xsi:type="dcterms:W3CDTF">2016-05-04T08:47:16Z</dcterms:created>
  <dcterms:modified xsi:type="dcterms:W3CDTF">2016-05-04T11:27:09Z</dcterms:modified>
</cp:coreProperties>
</file>