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uk\Jottacloud\Documents\Trond\VLF\Årsmøte 2019\"/>
    </mc:Choice>
  </mc:AlternateContent>
  <xr:revisionPtr revIDLastSave="0" documentId="8_{F8E37933-6126-4DEF-8414-AF5762A6CE05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46" i="1" l="1"/>
  <c r="E19" i="1" l="1"/>
  <c r="G19" i="1"/>
  <c r="G46" i="1" l="1"/>
  <c r="E46" i="1"/>
  <c r="G48" i="1" l="1"/>
  <c r="G54" i="1" s="1"/>
  <c r="E48" i="1"/>
  <c r="E54" i="1" s="1"/>
</calcChain>
</file>

<file path=xl/sharedStrings.xml><?xml version="1.0" encoding="utf-8"?>
<sst xmlns="http://schemas.openxmlformats.org/spreadsheetml/2006/main" count="48" uniqueCount="47">
  <si>
    <t>Budsjett</t>
  </si>
  <si>
    <t>Inntekter:</t>
  </si>
  <si>
    <t>Kontingenter /overføringer DNLF</t>
  </si>
  <si>
    <t>Refusjon kursutgifter</t>
  </si>
  <si>
    <t>Renteinntekter service-konto</t>
  </si>
  <si>
    <t>Renteinntekter kapital-konto</t>
  </si>
  <si>
    <t>Renter obligasjonsfond</t>
  </si>
  <si>
    <t>Sum inntekter:</t>
  </si>
  <si>
    <t>Kostnader:</t>
  </si>
  <si>
    <t>Medlemsmøter</t>
  </si>
  <si>
    <t>Styremøter</t>
  </si>
  <si>
    <t>Møtegodtgjørelser</t>
  </si>
  <si>
    <t>Refundert tapt arbeidsfortjeneste</t>
  </si>
  <si>
    <t>Honorar styret</t>
  </si>
  <si>
    <t>Honorar leder kurskomite</t>
  </si>
  <si>
    <t>Honorar regnskap m.v.</t>
  </si>
  <si>
    <t>Honorar revisjon</t>
  </si>
  <si>
    <t>Arbeidsgiveravgift</t>
  </si>
  <si>
    <t>Kontorrekvisita, kopiering etc</t>
  </si>
  <si>
    <t>Porto, konvolutter, utsendelse</t>
  </si>
  <si>
    <t>Aviser, tidsskrifter</t>
  </si>
  <si>
    <t>Kursutgifter, reiser og refusjoner</t>
  </si>
  <si>
    <t>Gaver</t>
  </si>
  <si>
    <t>Støttegruppen for leger</t>
  </si>
  <si>
    <t>Disposisjonskonto for styret</t>
  </si>
  <si>
    <t>Bankgebyrer m.v.</t>
  </si>
  <si>
    <t>Sum betalbare kostnader</t>
  </si>
  <si>
    <t>Driftsresultat</t>
  </si>
  <si>
    <t>Verdiregulering fonds (ikke renter)</t>
  </si>
  <si>
    <t>Rentekostnader etc.</t>
  </si>
  <si>
    <t>Årsresultat</t>
  </si>
  <si>
    <t xml:space="preserve">Regnskap </t>
  </si>
  <si>
    <t>Andre møter</t>
  </si>
  <si>
    <t>Diverse poster</t>
  </si>
  <si>
    <t>Honorar nettredaktør</t>
  </si>
  <si>
    <t>Øvrige honorarer</t>
  </si>
  <si>
    <t>VESTFOLD LÆGEFORENING</t>
  </si>
  <si>
    <t>Refusjon støttegrp for leger</t>
  </si>
  <si>
    <t>Årsmøtevedtatt ekstrakontingent</t>
  </si>
  <si>
    <t>Underskudd dekkes av oppsparte midl</t>
  </si>
  <si>
    <t>Sekretærhjelp styret</t>
  </si>
  <si>
    <t>RESULTATREGNSKAP / BUDSJETT 2018</t>
  </si>
  <si>
    <t xml:space="preserve">Budsjett </t>
  </si>
  <si>
    <t>Budsjett 2020</t>
  </si>
  <si>
    <t>Honorar kurs</t>
  </si>
  <si>
    <t>Praksiskompensasjon 2020 9.568,.</t>
  </si>
  <si>
    <t>Årsmøtevedtatt tilleggskontingent 100,- pr. fullt betalende medlem.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</si>
</sst>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/>
    <xf numFmtId="3" fontId="3" fillId="0" borderId="0" xfId="0" applyNumberFormat="1" applyFont="1"/>
    <xf numFmtId="3" fontId="5" fillId="0" borderId="0" xfId="0" applyNumberFormat="1" applyFont="1"/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3" fontId="2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9"/>
  <sheetViews>
    <sheetView tabSelected="1" topLeftCell="A34" workbookViewId="0">
      <selection activeCell="C48" sqref="C48"/>
    </sheetView>
  </sheetViews>
  <sheetFormatPr baseColWidth="10" defaultRowHeight="12.75" x14ac:dyDescent="0.35"/>
  <cols>
    <col min="1" max="1" width="32.86328125" customWidth="1"/>
    <col min="2" max="2" width="16.3984375" customWidth="1"/>
    <col min="3" max="3" width="10.3984375" customWidth="1"/>
    <col min="4" max="4" width="13.265625" customWidth="1"/>
    <col min="5" max="5" width="11.73046875" customWidth="1"/>
    <col min="6" max="6" width="3" hidden="1" customWidth="1"/>
  </cols>
  <sheetData>
    <row r="2" spans="1:9" ht="20.25" x14ac:dyDescent="0.55000000000000004">
      <c r="A2" s="20" t="s">
        <v>36</v>
      </c>
      <c r="B2" s="20"/>
      <c r="C2" s="20"/>
      <c r="D2" s="20"/>
      <c r="E2" s="20"/>
      <c r="F2" s="20"/>
      <c r="G2" s="20"/>
      <c r="H2" s="7"/>
      <c r="I2" s="7"/>
    </row>
    <row r="4" spans="1:9" ht="15" x14ac:dyDescent="0.4">
      <c r="A4" s="1" t="s">
        <v>41</v>
      </c>
      <c r="B4" s="1"/>
      <c r="C4" s="1"/>
      <c r="D4" s="1"/>
    </row>
    <row r="6" spans="1:9" ht="13.15" x14ac:dyDescent="0.4">
      <c r="B6" s="8" t="s">
        <v>43</v>
      </c>
      <c r="C6" s="15" t="s">
        <v>42</v>
      </c>
      <c r="D6" s="2" t="s">
        <v>31</v>
      </c>
      <c r="E6" s="2" t="s">
        <v>0</v>
      </c>
      <c r="F6" s="2"/>
      <c r="G6" s="2" t="s">
        <v>31</v>
      </c>
      <c r="H6" s="2"/>
      <c r="I6" s="2"/>
    </row>
    <row r="7" spans="1:9" ht="13.15" x14ac:dyDescent="0.4">
      <c r="C7">
        <v>2019</v>
      </c>
      <c r="D7" s="9">
        <v>2018</v>
      </c>
      <c r="E7" s="2">
        <v>2018</v>
      </c>
      <c r="F7" s="2"/>
      <c r="G7" s="2">
        <v>2017</v>
      </c>
      <c r="H7" s="2"/>
      <c r="I7" s="2"/>
    </row>
    <row r="8" spans="1:9" ht="13.15" x14ac:dyDescent="0.4">
      <c r="D8" s="9"/>
      <c r="E8" s="2"/>
      <c r="F8" s="2"/>
      <c r="G8" s="2"/>
      <c r="H8" s="2"/>
      <c r="I8" s="2"/>
    </row>
    <row r="9" spans="1:9" ht="15" x14ac:dyDescent="0.4">
      <c r="A9" s="3" t="s">
        <v>1</v>
      </c>
      <c r="B9" s="3"/>
      <c r="C9" s="3"/>
      <c r="D9" s="3"/>
    </row>
    <row r="10" spans="1:9" ht="13.15" x14ac:dyDescent="0.4">
      <c r="A10" t="s">
        <v>2</v>
      </c>
      <c r="B10" s="9">
        <v>470000</v>
      </c>
      <c r="C10" s="5">
        <v>460000</v>
      </c>
      <c r="D10" s="5">
        <v>523758</v>
      </c>
      <c r="E10" s="10">
        <v>445000</v>
      </c>
      <c r="F10" s="4"/>
      <c r="G10" s="18">
        <v>455534</v>
      </c>
      <c r="H10" s="4"/>
      <c r="I10" s="4"/>
    </row>
    <row r="11" spans="1:9" ht="13.15" x14ac:dyDescent="0.4">
      <c r="A11" t="s">
        <v>3</v>
      </c>
      <c r="B11" s="9">
        <v>100000</v>
      </c>
      <c r="C11" s="5">
        <v>100000</v>
      </c>
      <c r="D11" s="5">
        <v>137257</v>
      </c>
      <c r="E11" s="10">
        <v>100000</v>
      </c>
      <c r="F11" s="4"/>
      <c r="G11" s="18">
        <v>0</v>
      </c>
      <c r="H11" s="4"/>
      <c r="I11" s="4"/>
    </row>
    <row r="12" spans="1:9" ht="13.15" x14ac:dyDescent="0.4">
      <c r="A12" t="s">
        <v>37</v>
      </c>
      <c r="B12" s="9">
        <v>15000</v>
      </c>
      <c r="C12" s="5">
        <v>15000</v>
      </c>
      <c r="D12" s="5">
        <v>14870</v>
      </c>
      <c r="E12" s="10">
        <v>15000</v>
      </c>
      <c r="F12" s="4"/>
      <c r="G12" s="18">
        <v>13604</v>
      </c>
      <c r="H12" s="4"/>
      <c r="I12" s="4"/>
    </row>
    <row r="13" spans="1:9" ht="13.15" x14ac:dyDescent="0.4">
      <c r="A13" t="s">
        <v>4</v>
      </c>
      <c r="B13" s="9">
        <v>150</v>
      </c>
      <c r="C13" s="9">
        <v>150</v>
      </c>
      <c r="D13" s="5">
        <v>128</v>
      </c>
      <c r="E13" s="10">
        <v>200</v>
      </c>
      <c r="F13" s="4"/>
      <c r="G13" s="18">
        <v>115</v>
      </c>
      <c r="H13" s="4"/>
      <c r="I13" s="4"/>
    </row>
    <row r="14" spans="1:9" ht="13.15" x14ac:dyDescent="0.4">
      <c r="A14" t="s">
        <v>5</v>
      </c>
      <c r="B14" s="9">
        <v>1000</v>
      </c>
      <c r="C14" s="9">
        <v>750</v>
      </c>
      <c r="D14" s="5">
        <v>894</v>
      </c>
      <c r="E14" s="10">
        <v>500</v>
      </c>
      <c r="F14" s="4"/>
      <c r="G14" s="18">
        <v>731</v>
      </c>
      <c r="H14" s="4"/>
      <c r="I14" s="4"/>
    </row>
    <row r="15" spans="1:9" ht="13.15" x14ac:dyDescent="0.4">
      <c r="A15" t="s">
        <v>6</v>
      </c>
      <c r="B15" s="9">
        <v>15000</v>
      </c>
      <c r="C15" s="5">
        <v>20000</v>
      </c>
      <c r="D15" s="5">
        <v>14403</v>
      </c>
      <c r="E15" s="10">
        <v>25000</v>
      </c>
      <c r="F15" s="4"/>
      <c r="G15" s="18">
        <v>19922</v>
      </c>
      <c r="H15" s="4"/>
      <c r="I15" s="4"/>
    </row>
    <row r="16" spans="1:9" ht="13.15" x14ac:dyDescent="0.4">
      <c r="A16" s="8" t="s">
        <v>38</v>
      </c>
      <c r="B16" s="9">
        <v>100000</v>
      </c>
      <c r="C16" s="5">
        <v>50000</v>
      </c>
      <c r="D16" s="5"/>
      <c r="E16" s="10">
        <v>50000</v>
      </c>
      <c r="F16" s="4"/>
      <c r="G16" s="18">
        <v>161116</v>
      </c>
      <c r="H16" s="4"/>
      <c r="I16" s="4"/>
    </row>
    <row r="17" spans="1:9" ht="13.15" x14ac:dyDescent="0.4">
      <c r="A17" s="8"/>
      <c r="B17" s="9"/>
      <c r="C17" s="9"/>
      <c r="D17" s="5"/>
      <c r="E17" s="10"/>
      <c r="F17" s="4"/>
      <c r="G17" s="18"/>
      <c r="H17" s="4"/>
      <c r="I17" s="4"/>
    </row>
    <row r="18" spans="1:9" ht="13.15" x14ac:dyDescent="0.4">
      <c r="A18" s="8"/>
      <c r="B18" s="9"/>
      <c r="D18" s="5"/>
      <c r="E18" s="10"/>
      <c r="F18" s="4"/>
      <c r="G18" s="18"/>
      <c r="H18" s="4"/>
      <c r="I18" s="4"/>
    </row>
    <row r="19" spans="1:9" ht="13.15" x14ac:dyDescent="0.4">
      <c r="A19" t="s">
        <v>7</v>
      </c>
      <c r="B19" s="9">
        <f>SUM(B10:B18)</f>
        <v>701150</v>
      </c>
      <c r="C19" s="5">
        <v>645900</v>
      </c>
      <c r="D19" s="5">
        <v>691310</v>
      </c>
      <c r="E19" s="10">
        <f>SUM(E10:E17)</f>
        <v>635700</v>
      </c>
      <c r="F19" s="4"/>
      <c r="G19" s="18">
        <f>SUM(G10:G17)</f>
        <v>651022</v>
      </c>
      <c r="H19" s="4"/>
      <c r="I19" s="4"/>
    </row>
    <row r="20" spans="1:9" ht="13.15" x14ac:dyDescent="0.4">
      <c r="C20" s="9"/>
      <c r="D20" s="5"/>
      <c r="E20" s="10"/>
      <c r="F20" s="4"/>
      <c r="G20" s="18"/>
      <c r="H20" s="4"/>
      <c r="I20" s="4"/>
    </row>
    <row r="21" spans="1:9" ht="15" x14ac:dyDescent="0.4">
      <c r="A21" s="3" t="s">
        <v>8</v>
      </c>
      <c r="B21" s="3"/>
      <c r="D21" s="16"/>
      <c r="E21" s="10"/>
      <c r="F21" s="4"/>
      <c r="G21" s="18"/>
      <c r="H21" s="4"/>
      <c r="I21" s="4"/>
    </row>
    <row r="22" spans="1:9" ht="13.15" x14ac:dyDescent="0.4">
      <c r="A22" t="s">
        <v>9</v>
      </c>
      <c r="B22" s="9">
        <v>100000</v>
      </c>
      <c r="C22" s="5">
        <v>90000</v>
      </c>
      <c r="D22" s="5">
        <v>114920</v>
      </c>
      <c r="E22" s="10">
        <v>80000</v>
      </c>
      <c r="F22" s="4"/>
      <c r="G22" s="18">
        <v>84109</v>
      </c>
      <c r="H22" s="4"/>
      <c r="I22" s="4"/>
    </row>
    <row r="23" spans="1:9" ht="13.15" x14ac:dyDescent="0.4">
      <c r="A23" t="s">
        <v>10</v>
      </c>
      <c r="B23" s="9">
        <v>15000</v>
      </c>
      <c r="C23" s="5">
        <v>65000</v>
      </c>
      <c r="D23" s="5">
        <v>8278</v>
      </c>
      <c r="E23" s="10">
        <v>65000</v>
      </c>
      <c r="F23" s="4"/>
      <c r="G23" s="18">
        <v>52952</v>
      </c>
      <c r="H23" s="4"/>
      <c r="I23" s="4"/>
    </row>
    <row r="24" spans="1:9" ht="13.15" x14ac:dyDescent="0.4">
      <c r="A24" t="s">
        <v>32</v>
      </c>
      <c r="B24" s="9">
        <v>5000</v>
      </c>
      <c r="C24" s="5">
        <v>5000</v>
      </c>
      <c r="D24" s="5"/>
      <c r="E24" s="10">
        <v>5000</v>
      </c>
      <c r="F24" s="4"/>
      <c r="G24" s="18">
        <v>0</v>
      </c>
      <c r="H24" s="4"/>
      <c r="I24" s="4"/>
    </row>
    <row r="25" spans="1:9" ht="13.15" x14ac:dyDescent="0.4">
      <c r="A25" t="s">
        <v>11</v>
      </c>
      <c r="B25" s="9">
        <v>40000</v>
      </c>
      <c r="C25" s="5">
        <v>50000</v>
      </c>
      <c r="D25" s="5">
        <v>33600</v>
      </c>
      <c r="E25" s="10">
        <v>60000</v>
      </c>
      <c r="F25" s="4"/>
      <c r="G25" s="18">
        <v>36000</v>
      </c>
      <c r="H25" s="4"/>
      <c r="I25" s="4"/>
    </row>
    <row r="26" spans="1:9" ht="13.15" x14ac:dyDescent="0.4">
      <c r="A26" t="s">
        <v>12</v>
      </c>
      <c r="B26" s="9">
        <v>130000</v>
      </c>
      <c r="C26" s="5">
        <v>75000</v>
      </c>
      <c r="D26" s="5">
        <v>83640</v>
      </c>
      <c r="E26" s="10">
        <v>75000</v>
      </c>
      <c r="F26" s="4"/>
      <c r="G26" s="18">
        <v>57120</v>
      </c>
      <c r="H26" s="4"/>
      <c r="I26" s="4"/>
    </row>
    <row r="27" spans="1:9" ht="13.15" x14ac:dyDescent="0.4">
      <c r="A27" t="s">
        <v>13</v>
      </c>
      <c r="B27" s="9">
        <v>190000</v>
      </c>
      <c r="C27" s="5">
        <v>180000</v>
      </c>
      <c r="D27" s="5">
        <v>180989</v>
      </c>
      <c r="E27" s="10">
        <v>175000</v>
      </c>
      <c r="F27" s="4"/>
      <c r="G27" s="18">
        <v>177216</v>
      </c>
      <c r="H27" s="4"/>
      <c r="I27" s="4"/>
    </row>
    <row r="28" spans="1:9" ht="13.15" x14ac:dyDescent="0.4">
      <c r="A28" t="s">
        <v>14</v>
      </c>
      <c r="B28" s="9">
        <v>30000</v>
      </c>
      <c r="C28" s="5">
        <v>25000</v>
      </c>
      <c r="D28" s="5">
        <v>28140</v>
      </c>
      <c r="E28" s="10">
        <v>25000</v>
      </c>
      <c r="F28" s="4"/>
      <c r="G28" s="18">
        <v>23408</v>
      </c>
      <c r="H28" s="4"/>
      <c r="I28" s="4"/>
    </row>
    <row r="29" spans="1:9" ht="13.15" x14ac:dyDescent="0.4">
      <c r="A29" t="s">
        <v>34</v>
      </c>
      <c r="B29" s="9"/>
      <c r="C29" s="5">
        <v>20000</v>
      </c>
      <c r="D29" s="5"/>
      <c r="E29" s="10">
        <v>20000</v>
      </c>
      <c r="F29" s="4"/>
      <c r="G29" s="18">
        <v>18532</v>
      </c>
      <c r="H29" s="4"/>
      <c r="I29" s="4"/>
    </row>
    <row r="30" spans="1:9" ht="13.15" x14ac:dyDescent="0.4">
      <c r="A30" t="s">
        <v>44</v>
      </c>
      <c r="B30" s="9">
        <v>90000</v>
      </c>
      <c r="C30" s="5"/>
      <c r="D30" s="5">
        <v>124332</v>
      </c>
      <c r="E30" s="10"/>
      <c r="F30" s="4"/>
      <c r="G30" s="18"/>
      <c r="H30" s="4"/>
      <c r="I30" s="4"/>
    </row>
    <row r="31" spans="1:9" ht="13.15" x14ac:dyDescent="0.4">
      <c r="A31" t="s">
        <v>15</v>
      </c>
      <c r="B31" s="9">
        <v>25000</v>
      </c>
      <c r="C31" s="5">
        <v>20000</v>
      </c>
      <c r="D31" s="5">
        <v>23163</v>
      </c>
      <c r="E31" s="10">
        <v>15000</v>
      </c>
      <c r="F31" s="4"/>
      <c r="G31" s="18">
        <v>19076</v>
      </c>
      <c r="H31" s="4"/>
      <c r="I31" s="4"/>
    </row>
    <row r="32" spans="1:9" ht="13.15" x14ac:dyDescent="0.4">
      <c r="A32" t="s">
        <v>16</v>
      </c>
      <c r="B32" s="9">
        <v>15000</v>
      </c>
      <c r="C32" s="5">
        <v>12000</v>
      </c>
      <c r="D32" s="5">
        <v>12531</v>
      </c>
      <c r="E32" s="10">
        <v>12000</v>
      </c>
      <c r="F32" s="4"/>
      <c r="G32" s="18">
        <v>11251</v>
      </c>
      <c r="H32" s="4"/>
      <c r="I32" s="4"/>
    </row>
    <row r="33" spans="1:9" ht="13.15" x14ac:dyDescent="0.4">
      <c r="A33" t="s">
        <v>40</v>
      </c>
      <c r="B33" s="9">
        <v>0</v>
      </c>
      <c r="C33" s="9">
        <v>0</v>
      </c>
      <c r="D33" s="5"/>
      <c r="E33" s="10">
        <v>0</v>
      </c>
      <c r="F33" s="4"/>
      <c r="G33" s="18">
        <v>0</v>
      </c>
      <c r="H33" s="4"/>
      <c r="I33" s="4"/>
    </row>
    <row r="34" spans="1:9" ht="13.15" x14ac:dyDescent="0.4">
      <c r="A34" t="s">
        <v>35</v>
      </c>
      <c r="B34" s="9">
        <v>0</v>
      </c>
      <c r="C34" s="5">
        <v>3000</v>
      </c>
      <c r="D34" s="5"/>
      <c r="E34" s="10">
        <v>3000</v>
      </c>
      <c r="F34" s="4"/>
      <c r="G34" s="18">
        <v>0</v>
      </c>
      <c r="H34" s="4"/>
      <c r="I34" s="4"/>
    </row>
    <row r="35" spans="1:9" ht="13.15" x14ac:dyDescent="0.4">
      <c r="A35" t="s">
        <v>17</v>
      </c>
      <c r="B35" s="9">
        <v>50000</v>
      </c>
      <c r="C35" s="5">
        <v>40000</v>
      </c>
      <c r="D35" s="5">
        <v>47345</v>
      </c>
      <c r="E35" s="10">
        <v>40000</v>
      </c>
      <c r="F35" s="4"/>
      <c r="G35" s="18">
        <v>28503</v>
      </c>
      <c r="H35" s="4"/>
      <c r="I35" s="4"/>
    </row>
    <row r="36" spans="1:9" ht="13.15" x14ac:dyDescent="0.4">
      <c r="A36" t="s">
        <v>18</v>
      </c>
      <c r="B36" s="9">
        <v>1000</v>
      </c>
      <c r="C36" s="5">
        <v>1000</v>
      </c>
      <c r="D36" s="5"/>
      <c r="E36" s="10">
        <v>1000</v>
      </c>
      <c r="F36" s="4"/>
      <c r="G36" s="18">
        <v>0</v>
      </c>
      <c r="H36" s="4"/>
      <c r="I36" s="4"/>
    </row>
    <row r="37" spans="1:9" ht="13.15" x14ac:dyDescent="0.4">
      <c r="A37" t="s">
        <v>19</v>
      </c>
      <c r="B37" s="9">
        <v>1000</v>
      </c>
      <c r="C37" s="5">
        <v>1000</v>
      </c>
      <c r="D37" s="4"/>
      <c r="E37" s="10">
        <v>1000</v>
      </c>
      <c r="F37" s="4"/>
      <c r="G37" s="18">
        <v>0</v>
      </c>
      <c r="H37" s="4"/>
      <c r="I37" s="4"/>
    </row>
    <row r="38" spans="1:9" ht="13.15" x14ac:dyDescent="0.4">
      <c r="A38" t="s">
        <v>20</v>
      </c>
      <c r="B38" s="9">
        <v>4500</v>
      </c>
      <c r="C38" s="5">
        <v>4500</v>
      </c>
      <c r="D38" s="5">
        <v>4192</v>
      </c>
      <c r="E38" s="10">
        <v>4000</v>
      </c>
      <c r="F38" s="4"/>
      <c r="G38" s="18">
        <v>4491</v>
      </c>
      <c r="H38" s="4"/>
      <c r="I38" s="4"/>
    </row>
    <row r="39" spans="1:9" ht="13.15" x14ac:dyDescent="0.4">
      <c r="A39" t="s">
        <v>21</v>
      </c>
      <c r="B39" s="9">
        <v>30000</v>
      </c>
      <c r="C39" s="5">
        <v>90000</v>
      </c>
      <c r="D39" s="5">
        <v>17412</v>
      </c>
      <c r="E39" s="10">
        <v>90000</v>
      </c>
      <c r="F39" s="4"/>
      <c r="G39" s="18">
        <v>10799</v>
      </c>
      <c r="H39" s="4"/>
      <c r="I39" s="4"/>
    </row>
    <row r="40" spans="1:9" ht="13.15" x14ac:dyDescent="0.4">
      <c r="A40" t="s">
        <v>22</v>
      </c>
      <c r="B40" s="9">
        <v>10000</v>
      </c>
      <c r="C40" s="5">
        <v>5000</v>
      </c>
      <c r="D40" s="5">
        <v>12701</v>
      </c>
      <c r="E40" s="10">
        <v>10000</v>
      </c>
      <c r="F40" s="4"/>
      <c r="G40" s="18">
        <v>1960</v>
      </c>
      <c r="H40" s="4"/>
      <c r="I40" s="4"/>
    </row>
    <row r="41" spans="1:9" ht="13.15" x14ac:dyDescent="0.4">
      <c r="A41" t="s">
        <v>23</v>
      </c>
      <c r="B41" s="9">
        <v>16000</v>
      </c>
      <c r="C41" s="5">
        <v>16000</v>
      </c>
      <c r="D41" s="5">
        <v>14541</v>
      </c>
      <c r="E41" s="10">
        <v>15000</v>
      </c>
      <c r="F41" s="4"/>
      <c r="G41" s="18">
        <v>15372</v>
      </c>
      <c r="H41" s="4"/>
      <c r="I41" s="4"/>
    </row>
    <row r="42" spans="1:9" ht="13.15" x14ac:dyDescent="0.4">
      <c r="A42" t="s">
        <v>24</v>
      </c>
      <c r="B42" s="9">
        <v>10000</v>
      </c>
      <c r="C42" s="5">
        <v>10000</v>
      </c>
      <c r="D42" s="5"/>
      <c r="E42" s="10">
        <v>10000</v>
      </c>
      <c r="F42" s="4"/>
      <c r="G42" s="18">
        <v>0</v>
      </c>
      <c r="H42" s="4"/>
      <c r="I42" s="4"/>
    </row>
    <row r="43" spans="1:9" ht="13.15" x14ac:dyDescent="0.4">
      <c r="A43" t="s">
        <v>25</v>
      </c>
      <c r="B43" s="9">
        <v>500</v>
      </c>
      <c r="C43" s="9">
        <v>500</v>
      </c>
      <c r="D43" s="5">
        <v>372</v>
      </c>
      <c r="E43" s="10">
        <v>500</v>
      </c>
      <c r="F43" s="4"/>
      <c r="G43" s="18">
        <v>264</v>
      </c>
      <c r="H43" s="4"/>
      <c r="I43" s="4"/>
    </row>
    <row r="44" spans="1:9" ht="13.15" x14ac:dyDescent="0.4">
      <c r="A44" t="s">
        <v>33</v>
      </c>
      <c r="B44" s="9">
        <v>2000</v>
      </c>
      <c r="C44" s="5">
        <v>2000</v>
      </c>
      <c r="D44" s="5">
        <v>0</v>
      </c>
      <c r="E44" s="10">
        <v>2000</v>
      </c>
      <c r="F44" s="4"/>
      <c r="G44" s="18">
        <v>933</v>
      </c>
      <c r="H44" s="4"/>
      <c r="I44" s="4"/>
    </row>
    <row r="45" spans="1:9" ht="13.15" x14ac:dyDescent="0.4">
      <c r="B45" s="9"/>
      <c r="C45" s="9"/>
      <c r="D45" s="5"/>
      <c r="E45" s="10"/>
      <c r="F45" s="4"/>
      <c r="G45" s="18"/>
      <c r="H45" s="4"/>
      <c r="I45" s="4"/>
    </row>
    <row r="46" spans="1:9" ht="13.15" x14ac:dyDescent="0.4">
      <c r="A46" t="s">
        <v>26</v>
      </c>
      <c r="B46" s="9">
        <f>SUM(B22:B45)</f>
        <v>765000</v>
      </c>
      <c r="C46" s="5">
        <v>715000</v>
      </c>
      <c r="D46" s="5">
        <v>706156</v>
      </c>
      <c r="E46" s="10">
        <f>SUM(E22:E45)</f>
        <v>708500</v>
      </c>
      <c r="F46" s="4"/>
      <c r="G46" s="18">
        <f>SUM(G22:G45)</f>
        <v>541986</v>
      </c>
      <c r="H46" s="4"/>
      <c r="I46" s="4"/>
    </row>
    <row r="47" spans="1:9" ht="13.15" x14ac:dyDescent="0.4">
      <c r="B47" s="9"/>
      <c r="C47" s="9"/>
      <c r="D47" s="5"/>
      <c r="E47" s="10"/>
      <c r="F47" s="4"/>
      <c r="G47" s="18"/>
      <c r="H47" s="4"/>
      <c r="I47" s="4"/>
    </row>
    <row r="48" spans="1:9" ht="15" x14ac:dyDescent="0.4">
      <c r="A48" s="1" t="s">
        <v>27</v>
      </c>
      <c r="B48" s="1">
        <v>-63850</v>
      </c>
      <c r="C48" s="5">
        <v>-69100</v>
      </c>
      <c r="D48" s="17">
        <v>-14846</v>
      </c>
      <c r="E48" s="10">
        <f>E19-E46</f>
        <v>-72800</v>
      </c>
      <c r="F48" s="6"/>
      <c r="G48" s="18">
        <f>G19-G46</f>
        <v>109036</v>
      </c>
      <c r="H48" s="4"/>
      <c r="I48" s="4"/>
    </row>
    <row r="49" spans="1:9" ht="13.15" x14ac:dyDescent="0.4">
      <c r="C49" s="9"/>
      <c r="D49" s="5"/>
      <c r="E49" s="11"/>
      <c r="G49" s="19"/>
      <c r="H49" s="4"/>
      <c r="I49" s="4"/>
    </row>
    <row r="50" spans="1:9" ht="13.15" x14ac:dyDescent="0.4">
      <c r="A50" t="s">
        <v>28</v>
      </c>
      <c r="B50" s="9">
        <v>30000</v>
      </c>
      <c r="C50" s="5">
        <v>39100</v>
      </c>
      <c r="D50" s="5">
        <v>-54971</v>
      </c>
      <c r="E50" s="11">
        <v>30000</v>
      </c>
      <c r="G50" s="18">
        <v>54495</v>
      </c>
      <c r="H50" s="4"/>
      <c r="I50" s="4"/>
    </row>
    <row r="51" spans="1:9" ht="13.15" x14ac:dyDescent="0.4">
      <c r="A51" t="s">
        <v>29</v>
      </c>
      <c r="B51" s="9"/>
      <c r="D51" s="5"/>
      <c r="E51" s="11">
        <v>0</v>
      </c>
      <c r="G51" s="19">
        <v>0</v>
      </c>
      <c r="H51" s="4"/>
      <c r="I51" s="4"/>
    </row>
    <row r="52" spans="1:9" ht="13.15" x14ac:dyDescent="0.4">
      <c r="A52" s="8" t="s">
        <v>39</v>
      </c>
      <c r="B52" s="9">
        <v>33850</v>
      </c>
      <c r="C52" s="8"/>
      <c r="D52" s="5"/>
      <c r="E52" s="11">
        <v>42800</v>
      </c>
      <c r="G52" s="19">
        <v>0</v>
      </c>
      <c r="H52" s="4"/>
      <c r="I52" s="4"/>
    </row>
    <row r="53" spans="1:9" ht="13.15" x14ac:dyDescent="0.4">
      <c r="D53" s="5"/>
      <c r="E53" s="11"/>
      <c r="G53" s="18"/>
      <c r="H53" s="4"/>
      <c r="I53" s="4"/>
    </row>
    <row r="54" spans="1:9" ht="15" x14ac:dyDescent="0.4">
      <c r="A54" s="1" t="s">
        <v>30</v>
      </c>
      <c r="B54" s="1"/>
      <c r="C54" s="1"/>
      <c r="D54" s="17">
        <v>-69817</v>
      </c>
      <c r="E54" s="12">
        <f>E48+E50+E51+E52</f>
        <v>0</v>
      </c>
      <c r="F54" s="5"/>
      <c r="G54" s="18">
        <f>G48+G50+G51</f>
        <v>163531</v>
      </c>
      <c r="H54" s="4"/>
      <c r="I54" s="4"/>
    </row>
    <row r="55" spans="1:9" ht="13.15" x14ac:dyDescent="0.4">
      <c r="D55" s="14"/>
    </row>
    <row r="56" spans="1:9" ht="13.15" x14ac:dyDescent="0.4">
      <c r="D56" s="14"/>
    </row>
    <row r="57" spans="1:9" x14ac:dyDescent="0.35">
      <c r="D57" s="13"/>
    </row>
    <row r="58" spans="1:9" x14ac:dyDescent="0.35">
      <c r="A58" t="s">
        <v>45</v>
      </c>
      <c r="D58" s="13"/>
    </row>
    <row r="59" spans="1:9" x14ac:dyDescent="0.35">
      <c r="A59" t="s">
        <v>46</v>
      </c>
      <c r="D59" s="13"/>
    </row>
  </sheetData>
  <mergeCells count="1">
    <mergeCell ref="A2:G2"/>
  </mergeCells>
  <phoneticPr fontId="6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 xml:space="preserve">&amp;R&amp;D &amp;T </oddHeader>
    <oddFooter>&amp;L&amp;8Pilar Regnskap SA avd. Våle
Aut. regnskapsførerselskap
Postboks 35, 3177 Våle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Trond Haukebøe</cp:lastModifiedBy>
  <cp:lastPrinted>2019-08-19T05:57:33Z</cp:lastPrinted>
  <dcterms:created xsi:type="dcterms:W3CDTF">2009-06-16T08:41:58Z</dcterms:created>
  <dcterms:modified xsi:type="dcterms:W3CDTF">2019-08-19T19:04:11Z</dcterms:modified>
</cp:coreProperties>
</file>