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Spssdata\Kvartalsrapporter\Nmf\"/>
    </mc:Choice>
  </mc:AlternateContent>
  <xr:revisionPtr revIDLastSave="0" documentId="13_ncr:1_{5D58F2DB-3849-4FA5-8281-3E1319DC02FA}" xr6:coauthVersionLast="44" xr6:coauthVersionMax="44" xr10:uidLastSave="{00000000-0000-0000-0000-000000000000}"/>
  <bookViews>
    <workbookView xWindow="-120" yWindow="-120" windowWidth="57840" windowHeight="17640" xr2:uid="{00000000-000D-0000-FFFF-FFFF00000000}"/>
  </bookViews>
  <sheets>
    <sheet name="Sheet1" sheetId="1" r:id="rId1"/>
  </sheets>
  <definedNames>
    <definedName name="_xlnm._FilterDatabase" localSheetId="0" hidden="1">Sheet1!$A$11:$B$11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F9" i="1"/>
  <c r="G9" i="1" s="1"/>
  <c r="G40" i="1" l="1"/>
  <c r="G39" i="1"/>
  <c r="G55" i="1" l="1"/>
  <c r="G13" i="1"/>
  <c r="G15" i="1"/>
  <c r="G16" i="1"/>
  <c r="G17" i="1"/>
  <c r="G18" i="1"/>
  <c r="G19" i="1"/>
  <c r="G20" i="1"/>
  <c r="G21" i="1"/>
  <c r="G22" i="1"/>
  <c r="G23" i="1"/>
  <c r="G27" i="1"/>
  <c r="G28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5" i="1"/>
  <c r="G46" i="1"/>
  <c r="G47" i="1"/>
  <c r="G48" i="1"/>
  <c r="G49" i="1"/>
  <c r="G50" i="1"/>
  <c r="G51" i="1"/>
  <c r="G52" i="1"/>
  <c r="G53" i="1"/>
  <c r="G12" i="1"/>
  <c r="F44" i="1"/>
  <c r="G44" i="1" s="1"/>
</calcChain>
</file>

<file path=xl/sharedStrings.xml><?xml version="1.0" encoding="utf-8"?>
<sst xmlns="http://schemas.openxmlformats.org/spreadsheetml/2006/main" count="140" uniqueCount="78">
  <si>
    <t>Norsk medisinstudentforening</t>
  </si>
  <si>
    <t>Universitet</t>
  </si>
  <si>
    <t>Stud_Norge</t>
  </si>
  <si>
    <t>Mann</t>
  </si>
  <si>
    <t>Dato: 19.02.2020</t>
  </si>
  <si>
    <t>Kvinne</t>
  </si>
  <si>
    <t>Total Nmf</t>
  </si>
  <si>
    <t>NSD/DBHU *</t>
  </si>
  <si>
    <t>Prosent Nmf</t>
  </si>
  <si>
    <t>NORGE</t>
  </si>
  <si>
    <t>NTNU</t>
  </si>
  <si>
    <t>466</t>
  </si>
  <si>
    <t>209</t>
  </si>
  <si>
    <t>UiT - Norges arktiske universitet</t>
  </si>
  <si>
    <t>408</t>
  </si>
  <si>
    <t>168</t>
  </si>
  <si>
    <t>Universitetet i Bergen</t>
  </si>
  <si>
    <t>619</t>
  </si>
  <si>
    <t>219</t>
  </si>
  <si>
    <t>Universitetet i Oslo - UiO</t>
  </si>
  <si>
    <t>710</t>
  </si>
  <si>
    <t>266</t>
  </si>
  <si>
    <t>Total</t>
  </si>
  <si>
    <t>2202</t>
  </si>
  <si>
    <t>862</t>
  </si>
  <si>
    <t>Aldersgruppe</t>
  </si>
  <si>
    <t>Kjønn</t>
  </si>
  <si>
    <t>1: 0 - 19 år</t>
  </si>
  <si>
    <t>2: 20 -29 år</t>
  </si>
  <si>
    <t>3: 30 - 39 år</t>
  </si>
  <si>
    <t>4: 40 - 49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</si>
  <si>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</si>
  <si>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</si>
  <si>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</si>
  <si>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</si>
  <si>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</si>
  <si>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</si>
  <si>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</si>
  <si>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</si>
  <si>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ITALIA</t>
  </si>
  <si>
    <t>KROATIA</t>
  </si>
  <si>
    <t>KYPROS</t>
  </si>
  <si>
    <t>LATVIA</t>
  </si>
  <si>
    <t>NEDERLAND</t>
  </si>
  <si>
    <t>Bjørknes Høyskole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</si>
  <si>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</si>
  <si>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</si>
  <si>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</si>
  <si>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</si>
  <si>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</si>
  <si>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</si>
  <si>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</si>
  <si>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</si>
  <si>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</si>
  <si>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</si>
  <si>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</si>
  <si>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</si>
  <si>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</si>
  <si>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SPANIA</t>
  </si>
  <si>
    <t>SVERIGE</t>
  </si>
  <si>
    <t>TSJEKKIA</t>
  </si>
  <si>
    <t>Charles University in Prague</t>
  </si>
  <si>
    <t>Univ. i Hradec Kralove - Charles University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</si>
  <si>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</si>
  <si>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</si>
  <si>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</si>
  <si>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</si>
  <si>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</si>
  <si>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</si>
  <si>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</si>
  <si>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Total inkl. Bjørknes 1+5</t>
  </si>
  <si>
    <t>Lånekassen</t>
  </si>
  <si>
    <t>Bjørknes er ikke inkludert i Lånekassens tall, derfor trukket fra i prosentandelen medlemmer</t>
  </si>
  <si>
    <t>Univ. Comenius i Martin</t>
  </si>
  <si>
    <t>Pavel Jozef Safarik Univ. i Kosice</t>
  </si>
  <si>
    <t>Universitetet i Aalborg (her viser vi ikke antallet medlemmer av personvernhensyn, fordi antallet er mindre enn 3)</t>
  </si>
  <si>
    <t>Jan Kochanowski University of Kielce  (her viser vi ikke antallet medlemmer av personvernhensyn, fordi antallet er mindre enn 3)</t>
  </si>
  <si>
    <t>5: 50 - 66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</si>
</sst>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##0.0"/>
  </numFmts>
  <fonts count="12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7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>
      <alignment wrapText="1"/>
    </xf>
    <xf numFmtId="49" fontId="8" fillId="2" borderId="3" xfId="0" applyNumberFormat="1" applyFont="1" applyFill="1" applyBorder="1" applyAlignment="1">
      <alignment wrapText="1"/>
    </xf>
    <xf numFmtId="166" fontId="4" fillId="2" borderId="2" xfId="0" applyNumberFormat="1" applyFont="1" applyFill="1" applyBorder="1" applyAlignment="1">
      <alignment wrapText="1"/>
    </xf>
    <xf numFmtId="0" fontId="10" fillId="0" borderId="0" xfId="0" applyFont="1"/>
    <xf numFmtId="49" fontId="11" fillId="2" borderId="3" xfId="0" applyNumberFormat="1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166" fontId="11" fillId="2" borderId="2" xfId="0" applyNumberFormat="1" applyFont="1" applyFill="1" applyBorder="1" applyAlignment="1">
      <alignment wrapText="1"/>
    </xf>
    <xf numFmtId="166" fontId="8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10</xdr:row>
      <xdr:rowOff>0</xdr:rowOff>
    </xdr:from>
    <xdr:to>
      <xdr:col>2</xdr:col>
      <xdr:colOff>0</xdr:colOff>
      <xdr:row>10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/>
  </sheetViews>
  <sheetFormatPr baseColWidth="10" defaultColWidth="15.140625" defaultRowHeight="15" x14ac:dyDescent="0.25"/>
  <cols>
    <col min="2" max="2" width="37.140625" customWidth="1"/>
    <col min="3" max="5" width="12.7109375" customWidth="1"/>
  </cols>
  <sheetData>
    <row r="1" spans="1:13" s="1" customFormat="1" ht="18.75" x14ac:dyDescent="0.3">
      <c r="A1" s="26" t="s">
        <v>0</v>
      </c>
    </row>
    <row r="2" spans="1:13" s="1" customFormat="1" ht="18.75" x14ac:dyDescent="0.3">
      <c r="A2" s="3" t="s">
        <v>4</v>
      </c>
    </row>
    <row r="3" spans="1:13" s="1" customFormat="1" ht="19.5" thickBot="1" x14ac:dyDescent="0.35"/>
    <row r="4" spans="1:13" s="1" customFormat="1" ht="19.5" thickBot="1" x14ac:dyDescent="0.35">
      <c r="A4" s="4" t="s">
        <v>2</v>
      </c>
      <c r="B4" s="4" t="s">
        <v>1</v>
      </c>
      <c r="C4" s="18" t="s">
        <v>5</v>
      </c>
      <c r="D4" s="18" t="s">
        <v>3</v>
      </c>
      <c r="E4" s="18" t="s">
        <v>6</v>
      </c>
      <c r="F4" s="18" t="s">
        <v>7</v>
      </c>
      <c r="G4" s="18" t="s">
        <v>8</v>
      </c>
      <c r="I4" s="4" t="s">
        <v>25</v>
      </c>
      <c r="J4" s="13" t="s">
        <v>26</v>
      </c>
      <c r="K4" s="5" t="s">
        <v>5</v>
      </c>
      <c r="L4" s="5" t="s">
        <v>3</v>
      </c>
      <c r="M4" s="10" t="s">
        <v>22</v>
      </c>
    </row>
    <row r="5" spans="1:13" s="1" customFormat="1" ht="18.75" x14ac:dyDescent="0.3">
      <c r="A5" s="5" t="s">
        <v>9</v>
      </c>
      <c r="B5" s="5" t="s">
        <v>10</v>
      </c>
      <c r="C5" s="31" t="s">
        <v>11</v>
      </c>
      <c r="D5" s="31" t="s">
        <v>12</v>
      </c>
      <c r="E5" s="6">
        <v>675</v>
      </c>
      <c r="F5" s="7">
        <v>785</v>
      </c>
      <c r="G5" s="29">
        <f t="shared" ref="G5:G8" si="0">E5/F5*100</f>
        <v>85.98726114649682</v>
      </c>
      <c r="I5" s="14" t="s">
        <v>27</v>
      </c>
      <c r="J5" s="15"/>
      <c r="K5" s="6">
        <v>115</v>
      </c>
      <c r="L5" s="6">
        <v>42</v>
      </c>
      <c r="M5" s="11">
        <v>157</v>
      </c>
    </row>
    <row r="6" spans="1:13" s="1" customFormat="1" ht="18.75" x14ac:dyDescent="0.3">
      <c r="A6" s="5" t="s">
        <v>9</v>
      </c>
      <c r="B6" s="5" t="s">
        <v>13</v>
      </c>
      <c r="C6" s="31" t="s">
        <v>14</v>
      </c>
      <c r="D6" s="31" t="s">
        <v>15</v>
      </c>
      <c r="E6" s="6">
        <v>576</v>
      </c>
      <c r="F6" s="7">
        <v>655</v>
      </c>
      <c r="G6" s="29">
        <f t="shared" si="0"/>
        <v>87.938931297709928</v>
      </c>
      <c r="I6" s="14" t="s">
        <v>28</v>
      </c>
      <c r="J6" s="15"/>
      <c r="K6" s="6">
        <v>2914</v>
      </c>
      <c r="L6" s="6">
        <v>1232</v>
      </c>
      <c r="M6" s="11">
        <v>4146</v>
      </c>
    </row>
    <row r="7" spans="1:13" s="1" customFormat="1" ht="18.75" x14ac:dyDescent="0.3">
      <c r="A7" s="5" t="s">
        <v>9</v>
      </c>
      <c r="B7" s="5" t="s">
        <v>16</v>
      </c>
      <c r="C7" s="31" t="s">
        <v>17</v>
      </c>
      <c r="D7" s="31" t="s">
        <v>18</v>
      </c>
      <c r="E7" s="6">
        <v>838</v>
      </c>
      <c r="F7" s="7">
        <v>1020</v>
      </c>
      <c r="G7" s="29">
        <f t="shared" si="0"/>
        <v>82.156862745098039</v>
      </c>
      <c r="I7" s="14" t="s">
        <v>29</v>
      </c>
      <c r="J7" s="15"/>
      <c r="K7" s="6">
        <v>197</v>
      </c>
      <c r="L7" s="6">
        <v>160</v>
      </c>
      <c r="M7" s="11">
        <v>357</v>
      </c>
    </row>
    <row r="8" spans="1:13" s="1" customFormat="1" ht="18.75" x14ac:dyDescent="0.3">
      <c r="A8" s="5" t="s">
        <v>9</v>
      </c>
      <c r="B8" s="5" t="s">
        <v>19</v>
      </c>
      <c r="C8" s="31" t="s">
        <v>20</v>
      </c>
      <c r="D8" s="31" t="s">
        <v>21</v>
      </c>
      <c r="E8" s="6">
        <v>976</v>
      </c>
      <c r="F8" s="7">
        <v>1280</v>
      </c>
      <c r="G8" s="29">
        <f t="shared" si="0"/>
        <v>76.25</v>
      </c>
      <c r="I8" s="14" t="s">
        <v>30</v>
      </c>
      <c r="J8" s="15"/>
      <c r="K8" s="6">
        <v>25</v>
      </c>
      <c r="L8" s="6">
        <v>15</v>
      </c>
      <c r="M8" s="11">
        <v>40</v>
      </c>
    </row>
    <row r="9" spans="1:13" s="1" customFormat="1" ht="18.75" x14ac:dyDescent="0.3">
      <c r="A9" s="5" t="s">
        <v>9</v>
      </c>
      <c r="B9" s="8" t="s">
        <v>22</v>
      </c>
      <c r="C9" s="32" t="s">
        <v>23</v>
      </c>
      <c r="D9" s="32" t="s">
        <v>24</v>
      </c>
      <c r="E9" s="11">
        <v>3064</v>
      </c>
      <c r="F9" s="12">
        <f>SUM(F5:F8)</f>
        <v>3740</v>
      </c>
      <c r="G9" s="30">
        <f>E9/F9*100</f>
        <v>81.925133689839569</v>
      </c>
      <c r="I9" s="14" t="s">
        <v>77</v>
      </c>
      <c r="J9" s="15"/>
      <c r="K9" s="6">
        <v>3</v>
      </c>
      <c r="L9" s="6">
        <v>6</v>
      </c>
      <c r="M9" s="11">
        <v>9</v>
      </c>
    </row>
    <row r="10" spans="1:13" s="1" customFormat="1" ht="19.5" thickBot="1" x14ac:dyDescent="0.35">
      <c r="A10" s="2"/>
      <c r="I10" s="16" t="s">
        <v>22</v>
      </c>
      <c r="J10" s="9"/>
      <c r="K10" s="11">
        <v>3254</v>
      </c>
      <c r="L10" s="11">
        <v>1455</v>
      </c>
      <c r="M10" s="11">
        <v>4709</v>
      </c>
    </row>
    <row r="11" spans="1:13" s="1" customFormat="1" ht="18.75" x14ac:dyDescent="0.3">
      <c r="A11" s="4" t="s">
        <v>32</v>
      </c>
      <c r="B11" s="4" t="s">
        <v>1</v>
      </c>
      <c r="C11" s="5" t="s">
        <v>5</v>
      </c>
      <c r="D11" s="5" t="s">
        <v>3</v>
      </c>
      <c r="E11" s="17" t="s">
        <v>22</v>
      </c>
      <c r="F11" s="22" t="s">
        <v>71</v>
      </c>
      <c r="G11" s="18" t="s">
        <v>8</v>
      </c>
    </row>
    <row r="12" spans="1:13" s="1" customFormat="1" ht="18.75" x14ac:dyDescent="0.3">
      <c r="A12" s="5" t="s">
        <v>33</v>
      </c>
      <c r="B12" s="8" t="s">
        <v>22</v>
      </c>
      <c r="C12" s="11">
        <v>8</v>
      </c>
      <c r="D12" s="11">
        <v>4</v>
      </c>
      <c r="E12" s="28">
        <v>12</v>
      </c>
      <c r="F12" s="28">
        <v>49</v>
      </c>
      <c r="G12" s="30">
        <f>E12/F12*100</f>
        <v>24.489795918367346</v>
      </c>
    </row>
    <row r="13" spans="1:13" s="1" customFormat="1" ht="18.75" x14ac:dyDescent="0.3">
      <c r="A13" s="5" t="s">
        <v>34</v>
      </c>
      <c r="B13" s="14" t="s">
        <v>35</v>
      </c>
      <c r="C13" s="6">
        <v>35</v>
      </c>
      <c r="D13" s="6">
        <v>24</v>
      </c>
      <c r="E13" s="28">
        <v>59</v>
      </c>
      <c r="F13" s="28">
        <v>180</v>
      </c>
      <c r="G13" s="29">
        <f t="shared" ref="G13:G53" si="1">E13/F13*100</f>
        <v>32.777777777777779</v>
      </c>
    </row>
    <row r="14" spans="1:13" s="1" customFormat="1" ht="33.75" x14ac:dyDescent="0.3">
      <c r="A14" s="5" t="s">
        <v>34</v>
      </c>
      <c r="B14" s="14" t="s">
        <v>75</v>
      </c>
      <c r="C14" s="6" t="s">
        <v>31</v>
      </c>
      <c r="D14" s="5" t="s">
        <v>31</v>
      </c>
      <c r="E14" s="28" t="s">
        <v>31</v>
      </c>
      <c r="F14" s="28">
        <v>5</v>
      </c>
      <c r="G14" s="29" t="s">
        <v>31</v>
      </c>
    </row>
    <row r="15" spans="1:13" s="1" customFormat="1" ht="18.75" x14ac:dyDescent="0.3">
      <c r="A15" s="5" t="s">
        <v>34</v>
      </c>
      <c r="B15" s="14" t="s">
        <v>36</v>
      </c>
      <c r="C15" s="6">
        <v>16</v>
      </c>
      <c r="D15" s="6">
        <v>12</v>
      </c>
      <c r="E15" s="28">
        <v>28</v>
      </c>
      <c r="F15" s="28">
        <v>91</v>
      </c>
      <c r="G15" s="29">
        <f t="shared" si="1"/>
        <v>30.76923076923077</v>
      </c>
    </row>
    <row r="16" spans="1:13" s="1" customFormat="1" ht="18.75" x14ac:dyDescent="0.3">
      <c r="A16" s="5" t="s">
        <v>34</v>
      </c>
      <c r="B16" s="14" t="s">
        <v>37</v>
      </c>
      <c r="C16" s="6">
        <v>27</v>
      </c>
      <c r="D16" s="6">
        <v>8</v>
      </c>
      <c r="E16" s="28">
        <v>35</v>
      </c>
      <c r="F16" s="28">
        <v>70</v>
      </c>
      <c r="G16" s="29">
        <f t="shared" si="1"/>
        <v>50</v>
      </c>
    </row>
    <row r="17" spans="1:7" s="1" customFormat="1" ht="18.75" x14ac:dyDescent="0.3">
      <c r="A17" s="5" t="s">
        <v>34</v>
      </c>
      <c r="B17" s="8" t="s">
        <v>22</v>
      </c>
      <c r="C17" s="11">
        <v>79</v>
      </c>
      <c r="D17" s="11">
        <v>44</v>
      </c>
      <c r="E17" s="28">
        <v>123</v>
      </c>
      <c r="F17" s="28">
        <v>346</v>
      </c>
      <c r="G17" s="30">
        <f t="shared" si="1"/>
        <v>35.549132947976879</v>
      </c>
    </row>
    <row r="18" spans="1:7" s="1" customFormat="1" ht="18.75" x14ac:dyDescent="0.3">
      <c r="A18" s="5" t="s">
        <v>38</v>
      </c>
      <c r="B18" s="8" t="s">
        <v>22</v>
      </c>
      <c r="C18" s="11">
        <v>11</v>
      </c>
      <c r="D18" s="11">
        <v>1</v>
      </c>
      <c r="E18" s="28">
        <v>12</v>
      </c>
      <c r="F18" s="28">
        <v>18</v>
      </c>
      <c r="G18" s="30">
        <f t="shared" si="1"/>
        <v>66.666666666666657</v>
      </c>
    </row>
    <row r="19" spans="1:7" s="1" customFormat="1" ht="18.75" x14ac:dyDescent="0.3">
      <c r="A19" s="5" t="s">
        <v>39</v>
      </c>
      <c r="B19" s="8" t="s">
        <v>22</v>
      </c>
      <c r="C19" s="11">
        <v>2</v>
      </c>
      <c r="D19" s="11">
        <v>1</v>
      </c>
      <c r="E19" s="28">
        <v>3</v>
      </c>
      <c r="F19" s="28">
        <v>6</v>
      </c>
      <c r="G19" s="30">
        <f t="shared" si="1"/>
        <v>50</v>
      </c>
    </row>
    <row r="20" spans="1:7" s="1" customFormat="1" ht="18.75" x14ac:dyDescent="0.3">
      <c r="A20" s="5" t="s">
        <v>40</v>
      </c>
      <c r="B20" s="8" t="s">
        <v>22</v>
      </c>
      <c r="C20" s="11">
        <v>13</v>
      </c>
      <c r="D20" s="11">
        <v>5</v>
      </c>
      <c r="E20" s="28">
        <v>18</v>
      </c>
      <c r="F20" s="28">
        <v>40</v>
      </c>
      <c r="G20" s="30">
        <f t="shared" si="1"/>
        <v>45</v>
      </c>
    </row>
    <row r="21" spans="1:7" s="1" customFormat="1" ht="18.75" x14ac:dyDescent="0.3">
      <c r="A21" s="5" t="s">
        <v>41</v>
      </c>
      <c r="B21" s="8" t="s">
        <v>22</v>
      </c>
      <c r="C21" s="11">
        <v>2</v>
      </c>
      <c r="D21" s="11">
        <v>1</v>
      </c>
      <c r="E21" s="28">
        <v>3</v>
      </c>
      <c r="F21" s="28">
        <v>6</v>
      </c>
      <c r="G21" s="30">
        <f t="shared" si="1"/>
        <v>50</v>
      </c>
    </row>
    <row r="22" spans="1:7" s="1" customFormat="1" ht="18.75" x14ac:dyDescent="0.3">
      <c r="A22" s="5" t="s">
        <v>42</v>
      </c>
      <c r="B22" s="8" t="s">
        <v>22</v>
      </c>
      <c r="C22" s="11">
        <v>33</v>
      </c>
      <c r="D22" s="11">
        <v>15</v>
      </c>
      <c r="E22" s="28">
        <v>48</v>
      </c>
      <c r="F22" s="28">
        <v>148</v>
      </c>
      <c r="G22" s="30">
        <f t="shared" si="1"/>
        <v>32.432432432432435</v>
      </c>
    </row>
    <row r="23" spans="1:7" s="1" customFormat="1" ht="18.75" x14ac:dyDescent="0.3">
      <c r="A23" s="5" t="s">
        <v>43</v>
      </c>
      <c r="B23" s="8" t="s">
        <v>22</v>
      </c>
      <c r="C23" s="11">
        <v>3</v>
      </c>
      <c r="D23" s="11">
        <v>2</v>
      </c>
      <c r="E23" s="28">
        <v>5</v>
      </c>
      <c r="F23" s="28">
        <v>13</v>
      </c>
      <c r="G23" s="30">
        <f t="shared" si="1"/>
        <v>38.461538461538467</v>
      </c>
    </row>
    <row r="24" spans="1:7" s="1" customFormat="1" ht="18.75" x14ac:dyDescent="0.3">
      <c r="A24" s="18" t="s">
        <v>9</v>
      </c>
      <c r="B24" s="19" t="s">
        <v>44</v>
      </c>
      <c r="C24" s="20">
        <v>59</v>
      </c>
      <c r="D24" s="20">
        <v>34</v>
      </c>
      <c r="E24" s="23">
        <v>93</v>
      </c>
      <c r="F24" s="28" t="s">
        <v>31</v>
      </c>
      <c r="G24" s="29"/>
    </row>
    <row r="25" spans="1:7" s="1" customFormat="1" ht="18.75" x14ac:dyDescent="0.3">
      <c r="A25" s="18"/>
      <c r="B25" s="19"/>
      <c r="C25" s="20"/>
      <c r="D25" s="20"/>
      <c r="E25" s="23"/>
      <c r="F25" s="28"/>
      <c r="G25" s="29"/>
    </row>
    <row r="26" spans="1:7" s="1" customFormat="1" ht="33.75" x14ac:dyDescent="0.3">
      <c r="A26" s="5" t="s">
        <v>45</v>
      </c>
      <c r="B26" s="14" t="s">
        <v>76</v>
      </c>
      <c r="C26" s="6" t="s">
        <v>31</v>
      </c>
      <c r="D26" s="5" t="s">
        <v>31</v>
      </c>
      <c r="E26" s="28" t="s">
        <v>31</v>
      </c>
      <c r="F26" s="28">
        <v>16</v>
      </c>
      <c r="G26" s="29" t="s">
        <v>31</v>
      </c>
    </row>
    <row r="27" spans="1:7" s="1" customFormat="1" ht="23.25" x14ac:dyDescent="0.3">
      <c r="A27" s="5" t="s">
        <v>45</v>
      </c>
      <c r="B27" s="14" t="s">
        <v>46</v>
      </c>
      <c r="C27" s="6">
        <v>26</v>
      </c>
      <c r="D27" s="6">
        <v>18</v>
      </c>
      <c r="E27" s="28">
        <v>44</v>
      </c>
      <c r="F27" s="28">
        <v>70</v>
      </c>
      <c r="G27" s="29">
        <f t="shared" si="1"/>
        <v>62.857142857142854</v>
      </c>
    </row>
    <row r="28" spans="1:7" s="1" customFormat="1" ht="18.75" x14ac:dyDescent="0.3">
      <c r="A28" s="5" t="s">
        <v>45</v>
      </c>
      <c r="B28" s="14" t="s">
        <v>47</v>
      </c>
      <c r="C28" s="6">
        <v>45</v>
      </c>
      <c r="D28" s="6">
        <v>20</v>
      </c>
      <c r="E28" s="28">
        <v>65</v>
      </c>
      <c r="F28" s="28">
        <v>131</v>
      </c>
      <c r="G28" s="29">
        <f t="shared" si="1"/>
        <v>49.618320610687022</v>
      </c>
    </row>
    <row r="29" spans="1:7" s="1" customFormat="1" ht="18.75" x14ac:dyDescent="0.3">
      <c r="A29" s="5" t="s">
        <v>45</v>
      </c>
      <c r="B29" s="14" t="s">
        <v>48</v>
      </c>
      <c r="C29" s="6">
        <v>18</v>
      </c>
      <c r="D29" s="6">
        <v>8</v>
      </c>
      <c r="E29" s="28">
        <v>26</v>
      </c>
      <c r="F29" s="28">
        <v>115</v>
      </c>
      <c r="G29" s="29">
        <f t="shared" si="1"/>
        <v>22.608695652173914</v>
      </c>
    </row>
    <row r="30" spans="1:7" s="1" customFormat="1" ht="18.75" x14ac:dyDescent="0.3">
      <c r="A30" s="5" t="s">
        <v>45</v>
      </c>
      <c r="B30" s="14" t="s">
        <v>49</v>
      </c>
      <c r="C30" s="6">
        <v>35</v>
      </c>
      <c r="D30" s="6">
        <v>20</v>
      </c>
      <c r="E30" s="28">
        <v>55</v>
      </c>
      <c r="F30" s="28">
        <v>141</v>
      </c>
      <c r="G30" s="29">
        <f t="shared" si="1"/>
        <v>39.00709219858156</v>
      </c>
    </row>
    <row r="31" spans="1:7" s="1" customFormat="1" ht="18.75" x14ac:dyDescent="0.3">
      <c r="A31" s="5" t="s">
        <v>45</v>
      </c>
      <c r="B31" s="14" t="s">
        <v>50</v>
      </c>
      <c r="C31" s="6">
        <v>147</v>
      </c>
      <c r="D31" s="6">
        <v>92</v>
      </c>
      <c r="E31" s="28">
        <v>239</v>
      </c>
      <c r="F31" s="28">
        <v>339</v>
      </c>
      <c r="G31" s="29">
        <f t="shared" si="1"/>
        <v>70.501474926253678</v>
      </c>
    </row>
    <row r="32" spans="1:7" s="1" customFormat="1" ht="18.75" x14ac:dyDescent="0.3">
      <c r="A32" s="5" t="s">
        <v>45</v>
      </c>
      <c r="B32" s="14" t="s">
        <v>51</v>
      </c>
      <c r="C32" s="6">
        <v>9</v>
      </c>
      <c r="D32" s="6">
        <v>5</v>
      </c>
      <c r="E32" s="28">
        <v>14</v>
      </c>
      <c r="F32" s="28">
        <v>38</v>
      </c>
      <c r="G32" s="29">
        <f t="shared" si="1"/>
        <v>36.84210526315789</v>
      </c>
    </row>
    <row r="33" spans="1:7" s="1" customFormat="1" ht="18.75" x14ac:dyDescent="0.3">
      <c r="A33" s="5" t="s">
        <v>45</v>
      </c>
      <c r="B33" s="14" t="s">
        <v>52</v>
      </c>
      <c r="C33" s="6">
        <v>11</v>
      </c>
      <c r="D33" s="6">
        <v>3</v>
      </c>
      <c r="E33" s="28">
        <v>14</v>
      </c>
      <c r="F33" s="28">
        <v>94</v>
      </c>
      <c r="G33" s="29">
        <f t="shared" si="1"/>
        <v>14.893617021276595</v>
      </c>
    </row>
    <row r="34" spans="1:7" s="1" customFormat="1" ht="18.75" x14ac:dyDescent="0.3">
      <c r="A34" s="5" t="s">
        <v>45</v>
      </c>
      <c r="B34" s="14" t="s">
        <v>53</v>
      </c>
      <c r="C34" s="6">
        <v>13</v>
      </c>
      <c r="D34" s="6">
        <v>18</v>
      </c>
      <c r="E34" s="28">
        <v>31</v>
      </c>
      <c r="F34" s="28">
        <v>116</v>
      </c>
      <c r="G34" s="29">
        <f t="shared" si="1"/>
        <v>26.72413793103448</v>
      </c>
    </row>
    <row r="35" spans="1:7" s="1" customFormat="1" ht="18.75" x14ac:dyDescent="0.3">
      <c r="A35" s="5" t="s">
        <v>45</v>
      </c>
      <c r="B35" s="14" t="s">
        <v>54</v>
      </c>
      <c r="C35" s="6">
        <v>5</v>
      </c>
      <c r="D35" s="6">
        <v>5</v>
      </c>
      <c r="E35" s="28">
        <v>10</v>
      </c>
      <c r="F35" s="28">
        <v>35</v>
      </c>
      <c r="G35" s="29">
        <f t="shared" si="1"/>
        <v>28.571428571428569</v>
      </c>
    </row>
    <row r="36" spans="1:7" s="1" customFormat="1" ht="18.75" x14ac:dyDescent="0.3">
      <c r="A36" s="5" t="s">
        <v>45</v>
      </c>
      <c r="B36" s="14" t="s">
        <v>55</v>
      </c>
      <c r="C36" s="6">
        <v>24</v>
      </c>
      <c r="D36" s="6">
        <v>18</v>
      </c>
      <c r="E36" s="28">
        <v>42</v>
      </c>
      <c r="F36" s="28">
        <v>76</v>
      </c>
      <c r="G36" s="29">
        <f t="shared" si="1"/>
        <v>55.26315789473685</v>
      </c>
    </row>
    <row r="37" spans="1:7" s="1" customFormat="1" ht="18.75" x14ac:dyDescent="0.3">
      <c r="A37" s="5" t="s">
        <v>45</v>
      </c>
      <c r="B37" s="14" t="s">
        <v>56</v>
      </c>
      <c r="C37" s="6">
        <v>5</v>
      </c>
      <c r="D37" s="6">
        <v>3</v>
      </c>
      <c r="E37" s="28">
        <v>8</v>
      </c>
      <c r="F37" s="28">
        <v>20</v>
      </c>
      <c r="G37" s="29">
        <f t="shared" si="1"/>
        <v>40</v>
      </c>
    </row>
    <row r="38" spans="1:7" s="1" customFormat="1" ht="18.75" x14ac:dyDescent="0.3">
      <c r="A38" s="5" t="s">
        <v>45</v>
      </c>
      <c r="B38" s="8" t="s">
        <v>22</v>
      </c>
      <c r="C38" s="11">
        <v>338</v>
      </c>
      <c r="D38" s="11">
        <v>210</v>
      </c>
      <c r="E38" s="28">
        <v>548</v>
      </c>
      <c r="F38" s="28">
        <v>1193</v>
      </c>
      <c r="G38" s="30">
        <f t="shared" si="1"/>
        <v>45.934618608549876</v>
      </c>
    </row>
    <row r="39" spans="1:7" s="1" customFormat="1" ht="21" customHeight="1" x14ac:dyDescent="0.3">
      <c r="A39" s="5" t="s">
        <v>57</v>
      </c>
      <c r="B39" s="27" t="s">
        <v>73</v>
      </c>
      <c r="C39" s="28">
        <v>163</v>
      </c>
      <c r="D39" s="28">
        <v>77</v>
      </c>
      <c r="E39" s="28">
        <v>240</v>
      </c>
      <c r="F39" s="28">
        <v>371</v>
      </c>
      <c r="G39" s="29">
        <f t="shared" si="1"/>
        <v>64.690026954177895</v>
      </c>
    </row>
    <row r="40" spans="1:7" s="1" customFormat="1" ht="17.25" customHeight="1" x14ac:dyDescent="0.3">
      <c r="A40" s="5" t="s">
        <v>57</v>
      </c>
      <c r="B40" s="27" t="s">
        <v>74</v>
      </c>
      <c r="C40" s="28">
        <v>9</v>
      </c>
      <c r="D40" s="28">
        <v>7</v>
      </c>
      <c r="E40" s="28">
        <v>16</v>
      </c>
      <c r="F40" s="28">
        <v>61</v>
      </c>
      <c r="G40" s="29">
        <f t="shared" si="1"/>
        <v>26.229508196721312</v>
      </c>
    </row>
    <row r="41" spans="1:7" s="1" customFormat="1" ht="18.75" x14ac:dyDescent="0.3">
      <c r="A41" s="5" t="s">
        <v>57</v>
      </c>
      <c r="B41" s="8" t="s">
        <v>22</v>
      </c>
      <c r="C41" s="11">
        <v>172</v>
      </c>
      <c r="D41" s="11">
        <v>84</v>
      </c>
      <c r="E41" s="28">
        <v>256</v>
      </c>
      <c r="F41" s="28">
        <v>447</v>
      </c>
      <c r="G41" s="30">
        <f t="shared" si="1"/>
        <v>57.270693512304248</v>
      </c>
    </row>
    <row r="42" spans="1:7" s="1" customFormat="1" ht="18.75" x14ac:dyDescent="0.3">
      <c r="A42" s="5" t="s">
        <v>58</v>
      </c>
      <c r="B42" s="8" t="s">
        <v>22</v>
      </c>
      <c r="C42" s="11">
        <v>2</v>
      </c>
      <c r="D42" s="11">
        <v>1</v>
      </c>
      <c r="E42" s="28">
        <v>3</v>
      </c>
      <c r="F42" s="28">
        <v>15</v>
      </c>
      <c r="G42" s="30">
        <f t="shared" si="1"/>
        <v>20</v>
      </c>
    </row>
    <row r="43" spans="1:7" s="1" customFormat="1" ht="18.75" x14ac:dyDescent="0.3">
      <c r="A43" s="5" t="s">
        <v>59</v>
      </c>
      <c r="B43" s="8" t="s">
        <v>22</v>
      </c>
      <c r="C43" s="11">
        <v>5</v>
      </c>
      <c r="D43" s="11">
        <v>1</v>
      </c>
      <c r="E43" s="28">
        <v>6</v>
      </c>
      <c r="F43" s="28">
        <v>26</v>
      </c>
      <c r="G43" s="30">
        <f t="shared" si="1"/>
        <v>23.076923076923077</v>
      </c>
    </row>
    <row r="44" spans="1:7" s="1" customFormat="1" ht="18.75" x14ac:dyDescent="0.3">
      <c r="A44" s="5" t="s">
        <v>60</v>
      </c>
      <c r="B44" s="14" t="s">
        <v>61</v>
      </c>
      <c r="C44" s="6">
        <v>32</v>
      </c>
      <c r="D44" s="6">
        <v>23</v>
      </c>
      <c r="E44" s="28">
        <v>55</v>
      </c>
      <c r="F44" s="28">
        <f>92+19</f>
        <v>111</v>
      </c>
      <c r="G44" s="29">
        <f t="shared" si="1"/>
        <v>49.549549549549546</v>
      </c>
    </row>
    <row r="45" spans="1:7" s="1" customFormat="1" ht="18.75" x14ac:dyDescent="0.3">
      <c r="A45" s="5" t="s">
        <v>60</v>
      </c>
      <c r="B45" s="14" t="s">
        <v>62</v>
      </c>
      <c r="C45" s="6">
        <v>2</v>
      </c>
      <c r="D45" s="6">
        <v>1</v>
      </c>
      <c r="E45" s="28">
        <v>3</v>
      </c>
      <c r="F45" s="28">
        <v>14</v>
      </c>
      <c r="G45" s="29">
        <f t="shared" si="1"/>
        <v>21.428571428571427</v>
      </c>
    </row>
    <row r="46" spans="1:7" s="1" customFormat="1" ht="18.75" x14ac:dyDescent="0.3">
      <c r="A46" s="5" t="s">
        <v>60</v>
      </c>
      <c r="B46" s="14" t="s">
        <v>63</v>
      </c>
      <c r="C46" s="6">
        <v>13</v>
      </c>
      <c r="D46" s="6">
        <v>24</v>
      </c>
      <c r="E46" s="28">
        <v>37</v>
      </c>
      <c r="F46" s="28">
        <v>48</v>
      </c>
      <c r="G46" s="29">
        <f t="shared" si="1"/>
        <v>77.083333333333343</v>
      </c>
    </row>
    <row r="47" spans="1:7" s="1" customFormat="1" ht="18.75" x14ac:dyDescent="0.3">
      <c r="A47" s="5" t="s">
        <v>60</v>
      </c>
      <c r="B47" s="8" t="s">
        <v>22</v>
      </c>
      <c r="C47" s="11">
        <v>47</v>
      </c>
      <c r="D47" s="11">
        <v>48</v>
      </c>
      <c r="E47" s="28">
        <v>95</v>
      </c>
      <c r="F47" s="28">
        <v>175</v>
      </c>
      <c r="G47" s="30">
        <f t="shared" si="1"/>
        <v>54.285714285714285</v>
      </c>
    </row>
    <row r="48" spans="1:7" s="1" customFormat="1" ht="18.75" x14ac:dyDescent="0.3">
      <c r="A48" s="5" t="s">
        <v>64</v>
      </c>
      <c r="B48" s="8" t="s">
        <v>22</v>
      </c>
      <c r="C48" s="11">
        <v>2</v>
      </c>
      <c r="D48" s="11">
        <v>1</v>
      </c>
      <c r="E48" s="28">
        <v>3</v>
      </c>
      <c r="F48" s="28">
        <v>20</v>
      </c>
      <c r="G48" s="30">
        <f t="shared" si="1"/>
        <v>15</v>
      </c>
    </row>
    <row r="49" spans="1:7" s="1" customFormat="1" ht="18.75" x14ac:dyDescent="0.3">
      <c r="A49" s="5" t="s">
        <v>65</v>
      </c>
      <c r="B49" s="14" t="s">
        <v>66</v>
      </c>
      <c r="C49" s="6">
        <v>105</v>
      </c>
      <c r="D49" s="6">
        <v>59</v>
      </c>
      <c r="E49" s="28">
        <v>164</v>
      </c>
      <c r="F49" s="28">
        <v>255</v>
      </c>
      <c r="G49" s="29">
        <f t="shared" si="1"/>
        <v>64.313725490196077</v>
      </c>
    </row>
    <row r="50" spans="1:7" s="1" customFormat="1" ht="18.75" x14ac:dyDescent="0.3">
      <c r="A50" s="5" t="s">
        <v>65</v>
      </c>
      <c r="B50" s="14" t="s">
        <v>67</v>
      </c>
      <c r="C50" s="6">
        <v>2</v>
      </c>
      <c r="D50" s="6">
        <v>7</v>
      </c>
      <c r="E50" s="28">
        <v>9</v>
      </c>
      <c r="F50" s="28">
        <v>12</v>
      </c>
      <c r="G50" s="29">
        <f t="shared" si="1"/>
        <v>75</v>
      </c>
    </row>
    <row r="51" spans="1:7" s="1" customFormat="1" ht="18.75" x14ac:dyDescent="0.3">
      <c r="A51" s="5" t="s">
        <v>65</v>
      </c>
      <c r="B51" s="14" t="s">
        <v>68</v>
      </c>
      <c r="C51" s="6">
        <v>157</v>
      </c>
      <c r="D51" s="6">
        <v>65</v>
      </c>
      <c r="E51" s="28">
        <v>222</v>
      </c>
      <c r="F51" s="28">
        <v>232</v>
      </c>
      <c r="G51" s="29">
        <f t="shared" si="1"/>
        <v>95.689655172413794</v>
      </c>
    </row>
    <row r="52" spans="1:7" s="1" customFormat="1" ht="18.75" x14ac:dyDescent="0.3">
      <c r="A52" s="5" t="s">
        <v>65</v>
      </c>
      <c r="B52" s="14" t="s">
        <v>69</v>
      </c>
      <c r="C52" s="6">
        <v>3</v>
      </c>
      <c r="D52" s="6">
        <v>2</v>
      </c>
      <c r="E52" s="28">
        <v>5</v>
      </c>
      <c r="F52" s="28">
        <v>16</v>
      </c>
      <c r="G52" s="29">
        <f t="shared" si="1"/>
        <v>31.25</v>
      </c>
    </row>
    <row r="53" spans="1:7" s="1" customFormat="1" ht="18.75" x14ac:dyDescent="0.3">
      <c r="A53" s="5" t="s">
        <v>65</v>
      </c>
      <c r="B53" s="8" t="s">
        <v>22</v>
      </c>
      <c r="C53" s="11">
        <v>267</v>
      </c>
      <c r="D53" s="11">
        <v>133</v>
      </c>
      <c r="E53" s="28">
        <v>400</v>
      </c>
      <c r="F53" s="28">
        <v>515</v>
      </c>
      <c r="G53" s="30">
        <f t="shared" si="1"/>
        <v>77.669902912621353</v>
      </c>
    </row>
    <row r="54" spans="1:7" s="1" customFormat="1" ht="18.75" x14ac:dyDescent="0.3">
      <c r="A54" s="14"/>
      <c r="B54" s="8"/>
      <c r="C54" s="11"/>
      <c r="D54" s="11"/>
      <c r="E54" s="11"/>
      <c r="F54" s="11"/>
      <c r="G54" s="25"/>
    </row>
    <row r="55" spans="1:7" s="1" customFormat="1" ht="33.75" x14ac:dyDescent="0.3">
      <c r="A55" s="21" t="s">
        <v>70</v>
      </c>
      <c r="B55" s="24" t="s">
        <v>72</v>
      </c>
      <c r="C55" s="11">
        <v>1046</v>
      </c>
      <c r="D55" s="11">
        <v>594</v>
      </c>
      <c r="E55" s="11">
        <v>1640</v>
      </c>
      <c r="F55" s="11">
        <v>3100</v>
      </c>
      <c r="G55" s="25">
        <f>(E55-E24)/F55*100</f>
        <v>49.903225806451616</v>
      </c>
    </row>
  </sheetData>
  <autoFilter ref="A11:B11" xr:uid="{00000000-0009-0000-0000-000000000000}"/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2020-02-26T09:35:17Z</cp:lastPrinted>
  <dcterms:created xsi:type="dcterms:W3CDTF">2014-04-30T10:51:23Z</dcterms:created>
  <dcterms:modified xsi:type="dcterms:W3CDTF">2020-02-26T09:36:34Z</dcterms:modified>
  <cp:category/>
</cp:coreProperties>
</file>