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U:\FELLES\#Medlemsstatistikk 2021\Medlemsstatistikk per 1.6.2021\Nmf\"/>
    </mc:Choice>
  </mc:AlternateContent>
  <xr:revisionPtr revIDLastSave="0" documentId="13_ncr:1_{3C7805CB-D37D-40FD-96D4-26F01FA31256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definedNames>
    <definedName name="_xlnm._FilterDatabase" localSheetId="0" hidden="1">Sheet1!$A$16:$B$16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52" i="1" l="1"/>
  <c r="G52" i="1" s="1"/>
  <c r="D52" i="1"/>
  <c r="C52" i="1"/>
  <c r="G54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9" i="1"/>
  <c r="G8" i="1"/>
  <c r="G7" i="1"/>
  <c r="G6" i="1"/>
  <c r="G5" i="1"/>
  <c r="F50" i="1"/>
  <c r="G50" i="1" s="1"/>
</calcChain>
</file>

<file path=xl/sharedStrings.xml><?xml version="1.0" encoding="utf-8"?>
<sst xmlns="http://schemas.openxmlformats.org/spreadsheetml/2006/main" count="127" uniqueCount="79">
  <si>
    <t>Norsk medisinstudentforening</t>
  </si>
  <si>
    <t>Universitet</t>
  </si>
  <si>
    <t>Stud_Norge</t>
  </si>
  <si>
    <t>Mann</t>
  </si>
  <si>
    <t>Dato: 01.06.2021</t>
  </si>
  <si>
    <t>Kvinne</t>
  </si>
  <si>
    <t>Total Nmf</t>
  </si>
  <si>
    <t>NSD/DBHU *</t>
  </si>
  <si>
    <t>Prosent Nmf</t>
  </si>
  <si>
    <t>NORGE</t>
  </si>
  <si>
    <t>497</t>
  </si>
  <si>
    <t>232</t>
  </si>
  <si>
    <t>415</t>
  </si>
  <si>
    <t>181</t>
  </si>
  <si>
    <t>642</t>
  </si>
  <si>
    <t>237</t>
  </si>
  <si>
    <t>Universitetet i Oslo - UiO</t>
  </si>
  <si>
    <t>720</t>
  </si>
  <si>
    <t>267</t>
  </si>
  <si>
    <t>Total</t>
  </si>
  <si>
    <t>2269</t>
  </si>
  <si>
    <t>916</t>
  </si>
  <si>
    <t>Aldersgruppe</t>
  </si>
  <si>
    <t>1: 0 - 19 år</t>
  </si>
  <si>
    <t>2: 20 -29 år</t>
  </si>
  <si>
    <t>3: 30 - 39 år</t>
  </si>
  <si>
    <t>4: 40 - 49 år</t>
  </si>
  <si>
    <t>5: 50 - 59 år</t>
  </si>
  <si>
    <t>6: 60 - 66 år</t>
  </si>
  <si>
    <t>-</t>
  </si>
  <si>
    <t>Studieland</t>
  </si>
  <si>
    <t>BULGARIA</t>
  </si>
  <si>
    <t>DANMARK</t>
  </si>
  <si>
    <t>Syddansk Universitet, Odense</t>
  </si>
  <si>
    <t>Universitetet i Århus</t>
  </si>
  <si>
    <t>Universitetet i København</t>
  </si>
  <si>
    <t>IRLAND</t>
  </si>
  <si>
    <t>KROATIA</t>
  </si>
  <si>
    <t>KYPROS</t>
  </si>
  <si>
    <t>LATVIA</t>
  </si>
  <si>
    <t>NEDERLAND</t>
  </si>
  <si>
    <t>POLEN</t>
  </si>
  <si>
    <t>Nicolaus Copernicus Univ., Collegium Medicum, Torun/Bydgoszcz</t>
  </si>
  <si>
    <t>Pomeranian Medical University in Szczecin</t>
  </si>
  <si>
    <t>Universitetet i Bialystok</t>
  </si>
  <si>
    <t>Universitetet i Gdansk</t>
  </si>
  <si>
    <t>Universitetet i Krakow</t>
  </si>
  <si>
    <t>Universitetet i Lodz</t>
  </si>
  <si>
    <t>Universitetet i Lublin</t>
  </si>
  <si>
    <t>Universitetet i Poznan</t>
  </si>
  <si>
    <t>Universitetet i Silesia - Zabrze Katowice</t>
  </si>
  <si>
    <t>Universitetet i Warszawa</t>
  </si>
  <si>
    <t>Universitetet i Wroclaw</t>
  </si>
  <si>
    <t>SLOVAKIA</t>
  </si>
  <si>
    <t>SVERIGE</t>
  </si>
  <si>
    <t>TSJEKKIA</t>
  </si>
  <si>
    <t>Charles University in Prague</t>
  </si>
  <si>
    <t>Universitetet i Brno (Masaryk univ.)</t>
  </si>
  <si>
    <t>TYSKLAND</t>
  </si>
  <si>
    <t>UNGARN</t>
  </si>
  <si>
    <t>Universitetet i Budapest (Semmelweis )</t>
  </si>
  <si>
    <t>Universitetet i Debrecen</t>
  </si>
  <si>
    <t>Universitetet i Pecs</t>
  </si>
  <si>
    <t>University of Szeged Faculty of Medicine</t>
  </si>
  <si>
    <t>NTNU, Trondheim</t>
  </si>
  <si>
    <t>Norges arktiske universitet - UiT</t>
  </si>
  <si>
    <t>Universitetet i Bergen - UiB</t>
  </si>
  <si>
    <t>Total Utland</t>
  </si>
  <si>
    <t>Bjørknes Høyskole 1+ 5 år (men merk at de fleste av disse trolig ikke lenger er på Bjørknes!)*</t>
  </si>
  <si>
    <t>* Tallene for Norge er fra Databasen for høgre utdanning og inkluderer studenter på forskjerlinjen, men ikke visse spesielle studentgrupper</t>
  </si>
  <si>
    <t>eller studenter i persmisjon. Tallene kan være utdaterte, og usikkerheten er meget stor.</t>
  </si>
  <si>
    <t>Det er selvsagt flere betydelig feilkilder når det gjelder beregning av prosentandel medlemmer. Studiesteder hvor det er angitt</t>
  </si>
  <si>
    <t>mer enn 95 % medlemmer inneholder trolig enten for høyt antall Nmf-medlemmer, pga mangelfull oppdatering fra medlemmenes side,</t>
  </si>
  <si>
    <t>eller for lave tall for det totale antallet medisinstudenter. Det er betydelig usikkerhet knyttet til begge deler.</t>
  </si>
  <si>
    <t>Lånekassen**</t>
  </si>
  <si>
    <t>Dette gjelder trolig i særlig grad for Bjørknes, hvor vi antar at en svært høy andel av de som fortsatt står registrert her, nå studerer i utlandet.</t>
  </si>
  <si>
    <t>Totalantallet inkluderer Bjørknes.</t>
  </si>
  <si>
    <t xml:space="preserve">finnes endelige tall for inneværende studieår. Enkelte land har flere medisinstudenter totalt enn de landene som vises i tabellen. </t>
  </si>
  <si>
    <t>**Tallene for utlandet gjelder for mottakere av støtte fra Statens Lånekasse for utdanning for studieåret 2019- 2020, ettersom det ennå ikke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</si>
</sst>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###########"/>
    <numFmt numFmtId="165" formatCode="###0"/>
    <numFmt numFmtId="166" formatCode="#,##0.0"/>
  </numFmts>
  <fonts count="12" x14ac:knownFonts="1">
    <font>
      <sz val="11"/>
      <color theme="1"/>
      <name val="Calibri"/>
      <family val="2"/>
      <scheme val="minor"/>
    </font>
    <font>
      <b/>
      <sz val="14"/>
      <color theme="4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8"/>
      <color rgb="FF000000"/>
      <name val="Tahoma"/>
    </font>
    <font>
      <sz val="8"/>
      <color rgb="FF333333"/>
      <name val="Tahoma"/>
    </font>
    <font>
      <b/>
      <sz val="8"/>
      <color rgb="FF333333"/>
      <name val="Tahoma"/>
    </font>
    <font>
      <b/>
      <sz val="8"/>
      <color rgb="FF333333"/>
      <name val="Tahoma"/>
      <family val="2"/>
    </font>
    <font>
      <sz val="8"/>
      <color rgb="FF333333"/>
      <name val="Tahoma"/>
      <family val="2"/>
    </font>
    <font>
      <b/>
      <sz val="8"/>
      <color rgb="FF000000"/>
      <name val="Tahoma"/>
      <family val="2"/>
    </font>
    <font>
      <b/>
      <sz val="8"/>
      <color theme="1"/>
      <name val="Tahoma"/>
      <family val="2"/>
    </font>
    <font>
      <sz val="8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F5F5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rgb="FFDCDCDC"/>
      </left>
      <right style="thin">
        <color rgb="FFDCDCDC"/>
      </right>
      <top style="medium">
        <color rgb="FFDCDCDC"/>
      </top>
      <bottom style="thin">
        <color rgb="FFDCDCDC"/>
      </bottom>
      <diagonal/>
    </border>
    <border>
      <left style="thin">
        <color rgb="FFDCDCDC"/>
      </left>
      <right style="thin">
        <color rgb="FFDCDCDC"/>
      </right>
      <top style="thin">
        <color rgb="FFDCDCDC"/>
      </top>
      <bottom style="thin">
        <color rgb="FFDCDCDC"/>
      </bottom>
      <diagonal/>
    </border>
    <border>
      <left/>
      <right/>
      <top style="thin">
        <color rgb="FFDCDCDC"/>
      </top>
      <bottom style="thin">
        <color rgb="FFDCDCDC"/>
      </bottom>
      <diagonal/>
    </border>
    <border>
      <left style="thin">
        <color rgb="FFDCDCDC"/>
      </left>
      <right/>
      <top style="thin">
        <color rgb="FFDCDCDC"/>
      </top>
      <bottom style="thin">
        <color rgb="FFDCDCDC"/>
      </bottom>
      <diagonal/>
    </border>
    <border>
      <left style="thin">
        <color rgb="FFDCDCDC"/>
      </left>
      <right style="thin">
        <color rgb="FFDCDCDC"/>
      </right>
      <top style="thin">
        <color rgb="FFDCDCDC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49" fontId="6" fillId="2" borderId="1" xfId="0" applyNumberFormat="1" applyFont="1" applyFill="1" applyBorder="1" applyAlignment="1">
      <alignment wrapText="1"/>
    </xf>
    <xf numFmtId="49" fontId="5" fillId="3" borderId="2" xfId="0" applyNumberFormat="1" applyFont="1" applyFill="1" applyBorder="1" applyAlignment="1">
      <alignment wrapText="1"/>
    </xf>
    <xf numFmtId="165" fontId="5" fillId="3" borderId="2" xfId="0" applyNumberFormat="1" applyFont="1" applyFill="1" applyBorder="1" applyAlignment="1">
      <alignment wrapText="1"/>
    </xf>
    <xf numFmtId="49" fontId="4" fillId="2" borderId="3" xfId="0" applyNumberFormat="1" applyFont="1" applyFill="1" applyBorder="1" applyAlignment="1">
      <alignment wrapText="1"/>
    </xf>
    <xf numFmtId="49" fontId="4" fillId="2" borderId="2" xfId="0" applyNumberFormat="1" applyFont="1" applyFill="1" applyBorder="1" applyAlignment="1">
      <alignment wrapText="1"/>
    </xf>
    <xf numFmtId="165" fontId="4" fillId="2" borderId="2" xfId="0" applyNumberFormat="1" applyFont="1" applyFill="1" applyBorder="1" applyAlignment="1">
      <alignment wrapText="1"/>
    </xf>
    <xf numFmtId="49" fontId="5" fillId="3" borderId="4" xfId="0" applyNumberFormat="1" applyFont="1" applyFill="1" applyBorder="1" applyAlignment="1">
      <alignment wrapText="1"/>
    </xf>
    <xf numFmtId="49" fontId="4" fillId="2" borderId="4" xfId="0" applyNumberFormat="1" applyFont="1" applyFill="1" applyBorder="1" applyAlignment="1">
      <alignment wrapText="1"/>
    </xf>
    <xf numFmtId="49" fontId="4" fillId="2" borderId="5" xfId="0" applyNumberFormat="1" applyFont="1" applyFill="1" applyBorder="1" applyAlignment="1">
      <alignment wrapText="1"/>
    </xf>
    <xf numFmtId="49" fontId="5" fillId="3" borderId="2" xfId="0" applyNumberFormat="1" applyFont="1" applyFill="1" applyBorder="1" applyAlignment="1">
      <alignment horizontal="right" wrapText="1"/>
    </xf>
    <xf numFmtId="49" fontId="4" fillId="2" borderId="2" xfId="0" applyNumberFormat="1" applyFont="1" applyFill="1" applyBorder="1" applyAlignment="1">
      <alignment horizontal="right" wrapText="1"/>
    </xf>
    <xf numFmtId="49" fontId="7" fillId="3" borderId="2" xfId="0" applyNumberFormat="1" applyFont="1" applyFill="1" applyBorder="1" applyAlignment="1">
      <alignment wrapText="1"/>
    </xf>
    <xf numFmtId="164" fontId="8" fillId="3" borderId="2" xfId="0" applyNumberFormat="1" applyFont="1" applyFill="1" applyBorder="1" applyAlignment="1">
      <alignment wrapText="1"/>
    </xf>
    <xf numFmtId="166" fontId="8" fillId="3" borderId="2" xfId="0" applyNumberFormat="1" applyFont="1" applyFill="1" applyBorder="1" applyAlignment="1">
      <alignment wrapText="1"/>
    </xf>
    <xf numFmtId="164" fontId="9" fillId="2" borderId="2" xfId="0" applyNumberFormat="1" applyFont="1" applyFill="1" applyBorder="1" applyAlignment="1">
      <alignment wrapText="1"/>
    </xf>
    <xf numFmtId="166" fontId="7" fillId="3" borderId="2" xfId="0" applyNumberFormat="1" applyFont="1" applyFill="1" applyBorder="1" applyAlignment="1">
      <alignment wrapText="1"/>
    </xf>
    <xf numFmtId="49" fontId="7" fillId="3" borderId="4" xfId="0" applyNumberFormat="1" applyFont="1" applyFill="1" applyBorder="1" applyAlignment="1">
      <alignment vertical="top" wrapText="1"/>
    </xf>
    <xf numFmtId="49" fontId="5" fillId="3" borderId="4" xfId="0" applyNumberFormat="1" applyFont="1" applyFill="1" applyBorder="1" applyAlignment="1">
      <alignment vertical="top" wrapText="1"/>
    </xf>
    <xf numFmtId="0" fontId="10" fillId="0" borderId="0" xfId="0" applyFont="1" applyAlignment="1">
      <alignment vertical="center"/>
    </xf>
    <xf numFmtId="0" fontId="10" fillId="0" borderId="0" xfId="0" applyFont="1"/>
    <xf numFmtId="0" fontId="11" fillId="0" borderId="0" xfId="0" applyFont="1" applyAlignment="1">
      <alignment vertical="center"/>
    </xf>
    <xf numFmtId="0" fontId="11" fillId="0" borderId="0" xfId="0" applyFont="1"/>
    <xf numFmtId="165" fontId="9" fillId="2" borderId="2" xfId="0" applyNumberFormat="1" applyFont="1" applyFill="1" applyBorder="1" applyAlignment="1">
      <alignment wrapText="1"/>
    </xf>
    <xf numFmtId="49" fontId="4" fillId="2" borderId="0" xfId="0" applyNumberFormat="1" applyFont="1" applyFill="1" applyBorder="1" applyAlignment="1">
      <alignment wrapText="1"/>
    </xf>
    <xf numFmtId="165" fontId="4" fillId="2" borderId="0" xfId="0" applyNumberFormat="1" applyFont="1" applyFill="1" applyBorder="1" applyAlignment="1">
      <alignment wrapText="1"/>
    </xf>
    <xf numFmtId="166" fontId="7" fillId="3" borderId="0" xfId="0" applyNumberFormat="1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67"/>
  <sheetViews>
    <sheetView tabSelected="1" topLeftCell="A45" workbookViewId="0"/>
  </sheetViews>
  <sheetFormatPr baseColWidth="10" defaultColWidth="9.1796875" defaultRowHeight="14.5" x14ac:dyDescent="0.35"/>
  <cols>
    <col min="1" max="1" width="12"/>
    <col min="2" max="2" width="38.26953125" customWidth="1"/>
    <col min="3" max="5" width="15.1796875"/>
    <col min="6" max="6" width="10.453125"/>
    <col min="7" max="7" width="14.1796875" customWidth="1"/>
    <col min="8" max="8" width="14.81640625"/>
    <col min="9" max="11" width="10.54296875"/>
  </cols>
  <sheetData>
    <row r="1" spans="1:11" s="1" customFormat="1" ht="18.5" x14ac:dyDescent="0.45">
      <c r="A1" s="1" t="s">
        <v>0</v>
      </c>
    </row>
    <row r="2" spans="1:11" s="1" customFormat="1" ht="18.5" x14ac:dyDescent="0.45">
      <c r="A2" s="3" t="s">
        <v>4</v>
      </c>
    </row>
    <row r="3" spans="1:11" s="1" customFormat="1" ht="19" thickBot="1" x14ac:dyDescent="0.5"/>
    <row r="4" spans="1:11" s="1" customFormat="1" ht="18.5" x14ac:dyDescent="0.45">
      <c r="A4" s="4" t="s">
        <v>2</v>
      </c>
      <c r="B4" s="4" t="s">
        <v>1</v>
      </c>
      <c r="C4" s="15" t="s">
        <v>5</v>
      </c>
      <c r="D4" s="15" t="s">
        <v>3</v>
      </c>
      <c r="E4" s="15" t="s">
        <v>6</v>
      </c>
      <c r="F4" s="15" t="s">
        <v>7</v>
      </c>
      <c r="G4" s="15" t="s">
        <v>8</v>
      </c>
      <c r="H4" s="4" t="s">
        <v>22</v>
      </c>
      <c r="I4" s="15" t="s">
        <v>5</v>
      </c>
      <c r="J4" s="15" t="s">
        <v>3</v>
      </c>
      <c r="K4" s="8" t="s">
        <v>19</v>
      </c>
    </row>
    <row r="5" spans="1:11" s="1" customFormat="1" ht="18.5" x14ac:dyDescent="0.45">
      <c r="A5" s="5" t="s">
        <v>9</v>
      </c>
      <c r="B5" s="5" t="s">
        <v>64</v>
      </c>
      <c r="C5" s="13" t="s">
        <v>10</v>
      </c>
      <c r="D5" s="13" t="s">
        <v>11</v>
      </c>
      <c r="E5" s="6">
        <v>729</v>
      </c>
      <c r="F5" s="16">
        <v>790</v>
      </c>
      <c r="G5" s="17">
        <f>E5/F5*100</f>
        <v>92.278481012658233</v>
      </c>
      <c r="H5" s="10" t="s">
        <v>23</v>
      </c>
      <c r="I5" s="6">
        <v>62</v>
      </c>
      <c r="J5" s="6">
        <v>28</v>
      </c>
      <c r="K5" s="9">
        <v>90</v>
      </c>
    </row>
    <row r="6" spans="1:11" s="1" customFormat="1" ht="18.5" x14ac:dyDescent="0.45">
      <c r="A6" s="5" t="s">
        <v>9</v>
      </c>
      <c r="B6" s="5" t="s">
        <v>65</v>
      </c>
      <c r="C6" s="13" t="s">
        <v>12</v>
      </c>
      <c r="D6" s="13" t="s">
        <v>13</v>
      </c>
      <c r="E6" s="6">
        <v>596</v>
      </c>
      <c r="F6" s="16">
        <v>695</v>
      </c>
      <c r="G6" s="17">
        <f t="shared" ref="G6:G9" si="0">E6/F6*100</f>
        <v>85.755395683453244</v>
      </c>
      <c r="H6" s="10" t="s">
        <v>24</v>
      </c>
      <c r="I6" s="6">
        <v>2987</v>
      </c>
      <c r="J6" s="6">
        <v>1246</v>
      </c>
      <c r="K6" s="9">
        <v>4233</v>
      </c>
    </row>
    <row r="7" spans="1:11" s="1" customFormat="1" ht="18.5" x14ac:dyDescent="0.45">
      <c r="A7" s="5" t="s">
        <v>9</v>
      </c>
      <c r="B7" s="5" t="s">
        <v>66</v>
      </c>
      <c r="C7" s="13" t="s">
        <v>14</v>
      </c>
      <c r="D7" s="13" t="s">
        <v>15</v>
      </c>
      <c r="E7" s="6">
        <v>879</v>
      </c>
      <c r="F7" s="16">
        <v>1020</v>
      </c>
      <c r="G7" s="17">
        <f t="shared" si="0"/>
        <v>86.176470588235304</v>
      </c>
      <c r="H7" s="10" t="s">
        <v>25</v>
      </c>
      <c r="I7" s="6">
        <v>245</v>
      </c>
      <c r="J7" s="6">
        <v>177</v>
      </c>
      <c r="K7" s="9">
        <v>422</v>
      </c>
    </row>
    <row r="8" spans="1:11" s="1" customFormat="1" ht="18.5" x14ac:dyDescent="0.45">
      <c r="A8" s="5" t="s">
        <v>9</v>
      </c>
      <c r="B8" s="5" t="s">
        <v>16</v>
      </c>
      <c r="C8" s="13" t="s">
        <v>17</v>
      </c>
      <c r="D8" s="13" t="s">
        <v>18</v>
      </c>
      <c r="E8" s="6">
        <v>987</v>
      </c>
      <c r="F8" s="16">
        <v>1285</v>
      </c>
      <c r="G8" s="17">
        <f t="shared" si="0"/>
        <v>76.80933852140079</v>
      </c>
      <c r="H8" s="10" t="s">
        <v>26</v>
      </c>
      <c r="I8" s="6">
        <v>33</v>
      </c>
      <c r="J8" s="6">
        <v>22</v>
      </c>
      <c r="K8" s="9">
        <v>55</v>
      </c>
    </row>
    <row r="9" spans="1:11" s="1" customFormat="1" ht="18.5" x14ac:dyDescent="0.45">
      <c r="A9" s="5" t="s">
        <v>9</v>
      </c>
      <c r="B9" s="7" t="s">
        <v>19</v>
      </c>
      <c r="C9" s="14" t="s">
        <v>20</v>
      </c>
      <c r="D9" s="14" t="s">
        <v>21</v>
      </c>
      <c r="E9" s="9">
        <v>3185</v>
      </c>
      <c r="F9" s="18">
        <v>3790</v>
      </c>
      <c r="G9" s="19">
        <f t="shared" si="0"/>
        <v>84.036939313984178</v>
      </c>
      <c r="H9" s="10" t="s">
        <v>27</v>
      </c>
      <c r="I9" s="6">
        <v>4</v>
      </c>
      <c r="J9" s="6">
        <v>3</v>
      </c>
      <c r="K9" s="9">
        <v>7</v>
      </c>
    </row>
    <row r="10" spans="1:11" s="1" customFormat="1" ht="18.5" x14ac:dyDescent="0.45">
      <c r="A10" s="2"/>
      <c r="H10" s="10" t="s">
        <v>28</v>
      </c>
      <c r="I10" s="5" t="s">
        <v>29</v>
      </c>
      <c r="J10" s="6">
        <v>2</v>
      </c>
      <c r="K10" s="9">
        <v>2</v>
      </c>
    </row>
    <row r="11" spans="1:11" s="1" customFormat="1" ht="18.5" x14ac:dyDescent="0.45">
      <c r="A11" s="2"/>
      <c r="H11" s="11" t="s">
        <v>19</v>
      </c>
      <c r="I11" s="9">
        <v>3331</v>
      </c>
      <c r="J11" s="9">
        <v>1478</v>
      </c>
      <c r="K11" s="9">
        <v>4809</v>
      </c>
    </row>
    <row r="12" spans="1:11" s="1" customFormat="1" ht="18.5" x14ac:dyDescent="0.45">
      <c r="A12" s="2"/>
      <c r="H12" s="2"/>
    </row>
    <row r="13" spans="1:11" s="1" customFormat="1" ht="18.5" x14ac:dyDescent="0.45"/>
    <row r="14" spans="1:11" s="1" customFormat="1" ht="18.5" x14ac:dyDescent="0.45"/>
    <row r="15" spans="1:11" s="1" customFormat="1" ht="19" thickBot="1" x14ac:dyDescent="0.5"/>
    <row r="16" spans="1:11" s="1" customFormat="1" ht="18.5" x14ac:dyDescent="0.45">
      <c r="A16" s="4" t="s">
        <v>30</v>
      </c>
      <c r="B16" s="4" t="s">
        <v>1</v>
      </c>
      <c r="C16" s="5" t="s">
        <v>5</v>
      </c>
      <c r="D16" s="5" t="s">
        <v>3</v>
      </c>
      <c r="E16" s="12" t="s">
        <v>19</v>
      </c>
      <c r="F16" s="23" t="s">
        <v>74</v>
      </c>
      <c r="G16" s="15" t="s">
        <v>8</v>
      </c>
    </row>
    <row r="17" spans="1:7" s="1" customFormat="1" ht="18.5" x14ac:dyDescent="0.45">
      <c r="A17" s="5" t="s">
        <v>31</v>
      </c>
      <c r="B17" s="7" t="s">
        <v>19</v>
      </c>
      <c r="C17" s="9">
        <v>5</v>
      </c>
      <c r="D17" s="9">
        <v>10</v>
      </c>
      <c r="E17" s="9">
        <v>15</v>
      </c>
      <c r="F17" s="22">
        <v>50</v>
      </c>
      <c r="G17" s="19">
        <f>E17/F17*100</f>
        <v>30</v>
      </c>
    </row>
    <row r="18" spans="1:7" s="1" customFormat="1" ht="18.5" x14ac:dyDescent="0.45">
      <c r="A18" s="5" t="s">
        <v>32</v>
      </c>
      <c r="B18" s="10" t="s">
        <v>33</v>
      </c>
      <c r="C18" s="6">
        <v>38</v>
      </c>
      <c r="D18" s="6">
        <v>23</v>
      </c>
      <c r="E18" s="9">
        <v>61</v>
      </c>
      <c r="F18" s="24">
        <v>172</v>
      </c>
      <c r="G18" s="17">
        <f t="shared" ref="G18:G54" si="1">E18/F18*100</f>
        <v>35.465116279069768</v>
      </c>
    </row>
    <row r="19" spans="1:7" s="1" customFormat="1" ht="18.5" x14ac:dyDescent="0.45">
      <c r="A19" s="5" t="s">
        <v>32</v>
      </c>
      <c r="B19" s="10" t="s">
        <v>34</v>
      </c>
      <c r="C19" s="6">
        <v>20</v>
      </c>
      <c r="D19" s="6">
        <v>12</v>
      </c>
      <c r="E19" s="9">
        <v>32</v>
      </c>
      <c r="F19" s="24">
        <v>98</v>
      </c>
      <c r="G19" s="17">
        <f t="shared" si="1"/>
        <v>32.653061224489797</v>
      </c>
    </row>
    <row r="20" spans="1:7" s="1" customFormat="1" ht="18.5" x14ac:dyDescent="0.45">
      <c r="A20" s="5" t="s">
        <v>32</v>
      </c>
      <c r="B20" s="10" t="s">
        <v>35</v>
      </c>
      <c r="C20" s="6">
        <v>26</v>
      </c>
      <c r="D20" s="6">
        <v>4</v>
      </c>
      <c r="E20" s="9">
        <v>30</v>
      </c>
      <c r="F20" s="24">
        <v>79</v>
      </c>
      <c r="G20" s="17">
        <f t="shared" si="1"/>
        <v>37.974683544303801</v>
      </c>
    </row>
    <row r="21" spans="1:7" s="1" customFormat="1" ht="18.5" x14ac:dyDescent="0.45">
      <c r="A21" s="5" t="s">
        <v>32</v>
      </c>
      <c r="B21" s="7" t="s">
        <v>19</v>
      </c>
      <c r="C21" s="9">
        <v>89</v>
      </c>
      <c r="D21" s="9">
        <v>40</v>
      </c>
      <c r="E21" s="9">
        <v>129</v>
      </c>
      <c r="F21" s="22">
        <v>353</v>
      </c>
      <c r="G21" s="19">
        <f t="shared" si="1"/>
        <v>36.543909348441929</v>
      </c>
    </row>
    <row r="22" spans="1:7" s="1" customFormat="1" ht="18.5" x14ac:dyDescent="0.45">
      <c r="A22" s="5" t="s">
        <v>36</v>
      </c>
      <c r="B22" s="7" t="s">
        <v>19</v>
      </c>
      <c r="C22" s="9">
        <v>10</v>
      </c>
      <c r="D22" s="9">
        <v>1</v>
      </c>
      <c r="E22" s="9">
        <v>11</v>
      </c>
      <c r="F22" s="22">
        <v>15</v>
      </c>
      <c r="G22" s="19">
        <f t="shared" si="1"/>
        <v>73.333333333333329</v>
      </c>
    </row>
    <row r="23" spans="1:7" s="1" customFormat="1" ht="18.5" x14ac:dyDescent="0.45">
      <c r="A23" s="5" t="s">
        <v>37</v>
      </c>
      <c r="B23" s="7" t="s">
        <v>19</v>
      </c>
      <c r="C23" s="9">
        <v>19</v>
      </c>
      <c r="D23" s="9">
        <v>7</v>
      </c>
      <c r="E23" s="9">
        <v>26</v>
      </c>
      <c r="F23" s="22">
        <v>45</v>
      </c>
      <c r="G23" s="19">
        <f t="shared" si="1"/>
        <v>57.777777777777771</v>
      </c>
    </row>
    <row r="24" spans="1:7" s="1" customFormat="1" ht="18.5" x14ac:dyDescent="0.45">
      <c r="A24" s="5" t="s">
        <v>38</v>
      </c>
      <c r="B24" s="7" t="s">
        <v>19</v>
      </c>
      <c r="C24" s="9">
        <v>6</v>
      </c>
      <c r="D24" s="9">
        <v>1</v>
      </c>
      <c r="E24" s="9">
        <v>7</v>
      </c>
      <c r="F24" s="22">
        <v>13</v>
      </c>
      <c r="G24" s="19">
        <f t="shared" si="1"/>
        <v>53.846153846153847</v>
      </c>
    </row>
    <row r="25" spans="1:7" s="1" customFormat="1" ht="18.5" x14ac:dyDescent="0.45">
      <c r="A25" s="5" t="s">
        <v>39</v>
      </c>
      <c r="B25" s="7" t="s">
        <v>19</v>
      </c>
      <c r="C25" s="9">
        <v>40</v>
      </c>
      <c r="D25" s="9">
        <v>17</v>
      </c>
      <c r="E25" s="9">
        <v>57</v>
      </c>
      <c r="F25" s="22">
        <v>145</v>
      </c>
      <c r="G25" s="19">
        <f t="shared" si="1"/>
        <v>39.310344827586206</v>
      </c>
    </row>
    <row r="26" spans="1:7" s="1" customFormat="1" ht="18.5" x14ac:dyDescent="0.45">
      <c r="A26" s="5" t="s">
        <v>40</v>
      </c>
      <c r="B26" s="7" t="s">
        <v>19</v>
      </c>
      <c r="C26" s="9">
        <v>4</v>
      </c>
      <c r="D26" s="9">
        <v>3</v>
      </c>
      <c r="E26" s="9">
        <v>7</v>
      </c>
      <c r="F26" s="22">
        <v>13</v>
      </c>
      <c r="G26" s="19">
        <f t="shared" si="1"/>
        <v>53.846153846153847</v>
      </c>
    </row>
    <row r="27" spans="1:7" s="1" customFormat="1" ht="30" x14ac:dyDescent="0.45">
      <c r="A27" s="5" t="s">
        <v>9</v>
      </c>
      <c r="B27" s="20" t="s">
        <v>68</v>
      </c>
      <c r="C27" s="6">
        <v>70</v>
      </c>
      <c r="D27" s="6">
        <v>38</v>
      </c>
      <c r="E27" s="9">
        <v>108</v>
      </c>
      <c r="F27" s="23">
        <v>130</v>
      </c>
      <c r="G27" s="19">
        <f t="shared" si="1"/>
        <v>83.07692307692308</v>
      </c>
    </row>
    <row r="28" spans="1:7" s="1" customFormat="1" ht="20" x14ac:dyDescent="0.45">
      <c r="A28" s="5" t="s">
        <v>41</v>
      </c>
      <c r="B28" s="21" t="s">
        <v>42</v>
      </c>
      <c r="C28" s="6">
        <v>22</v>
      </c>
      <c r="D28" s="6">
        <v>13</v>
      </c>
      <c r="E28" s="9">
        <v>35</v>
      </c>
      <c r="F28" s="25">
        <v>60</v>
      </c>
      <c r="G28" s="17">
        <f t="shared" si="1"/>
        <v>58.333333333333336</v>
      </c>
    </row>
    <row r="29" spans="1:7" s="1" customFormat="1" ht="18.5" x14ac:dyDescent="0.45">
      <c r="A29" s="5" t="s">
        <v>41</v>
      </c>
      <c r="B29" s="10" t="s">
        <v>43</v>
      </c>
      <c r="C29" s="6">
        <v>41</v>
      </c>
      <c r="D29" s="6">
        <v>21</v>
      </c>
      <c r="E29" s="9">
        <v>62</v>
      </c>
      <c r="F29" s="24">
        <v>117</v>
      </c>
      <c r="G29" s="17">
        <f t="shared" si="1"/>
        <v>52.991452991452995</v>
      </c>
    </row>
    <row r="30" spans="1:7" s="1" customFormat="1" ht="18.5" x14ac:dyDescent="0.45">
      <c r="A30" s="5" t="s">
        <v>41</v>
      </c>
      <c r="B30" s="10" t="s">
        <v>44</v>
      </c>
      <c r="C30" s="6">
        <v>20</v>
      </c>
      <c r="D30" s="6">
        <v>8</v>
      </c>
      <c r="E30" s="9">
        <v>28</v>
      </c>
      <c r="F30" s="24">
        <v>108</v>
      </c>
      <c r="G30" s="17">
        <f t="shared" si="1"/>
        <v>25.925925925925924</v>
      </c>
    </row>
    <row r="31" spans="1:7" s="1" customFormat="1" ht="18.5" x14ac:dyDescent="0.45">
      <c r="A31" s="5" t="s">
        <v>41</v>
      </c>
      <c r="B31" s="10" t="s">
        <v>45</v>
      </c>
      <c r="C31" s="6">
        <v>44</v>
      </c>
      <c r="D31" s="6">
        <v>28</v>
      </c>
      <c r="E31" s="9">
        <v>72</v>
      </c>
      <c r="F31" s="24">
        <v>178</v>
      </c>
      <c r="G31" s="17">
        <f t="shared" si="1"/>
        <v>40.449438202247187</v>
      </c>
    </row>
    <row r="32" spans="1:7" s="1" customFormat="1" ht="18.5" x14ac:dyDescent="0.45">
      <c r="A32" s="5" t="s">
        <v>41</v>
      </c>
      <c r="B32" s="10" t="s">
        <v>46</v>
      </c>
      <c r="C32" s="6">
        <v>146</v>
      </c>
      <c r="D32" s="6">
        <v>76</v>
      </c>
      <c r="E32" s="9">
        <v>222</v>
      </c>
      <c r="F32" s="24">
        <v>373</v>
      </c>
      <c r="G32" s="17">
        <f t="shared" si="1"/>
        <v>59.51742627345844</v>
      </c>
    </row>
    <row r="33" spans="1:7" s="1" customFormat="1" ht="18.5" x14ac:dyDescent="0.45">
      <c r="A33" s="5" t="s">
        <v>41</v>
      </c>
      <c r="B33" s="10" t="s">
        <v>47</v>
      </c>
      <c r="C33" s="6">
        <v>10</v>
      </c>
      <c r="D33" s="6">
        <v>2</v>
      </c>
      <c r="E33" s="9">
        <v>12</v>
      </c>
      <c r="F33" s="24">
        <v>52</v>
      </c>
      <c r="G33" s="17">
        <f t="shared" si="1"/>
        <v>23.076923076923077</v>
      </c>
    </row>
    <row r="34" spans="1:7" s="1" customFormat="1" ht="18.5" x14ac:dyDescent="0.45">
      <c r="A34" s="5" t="s">
        <v>41</v>
      </c>
      <c r="B34" s="10" t="s">
        <v>48</v>
      </c>
      <c r="C34" s="6">
        <v>6</v>
      </c>
      <c r="D34" s="6">
        <v>8</v>
      </c>
      <c r="E34" s="9">
        <v>14</v>
      </c>
      <c r="F34" s="24">
        <v>69</v>
      </c>
      <c r="G34" s="17">
        <f t="shared" si="1"/>
        <v>20.289855072463769</v>
      </c>
    </row>
    <row r="35" spans="1:7" s="1" customFormat="1" ht="18.5" x14ac:dyDescent="0.45">
      <c r="A35" s="5" t="s">
        <v>41</v>
      </c>
      <c r="B35" s="10" t="s">
        <v>49</v>
      </c>
      <c r="C35" s="6">
        <v>18</v>
      </c>
      <c r="D35" s="6">
        <v>24</v>
      </c>
      <c r="E35" s="9">
        <v>42</v>
      </c>
      <c r="F35" s="24">
        <v>95</v>
      </c>
      <c r="G35" s="17">
        <f t="shared" si="1"/>
        <v>44.210526315789473</v>
      </c>
    </row>
    <row r="36" spans="1:7" s="1" customFormat="1" ht="18.5" x14ac:dyDescent="0.45">
      <c r="A36" s="5" t="s">
        <v>41</v>
      </c>
      <c r="B36" s="10" t="s">
        <v>50</v>
      </c>
      <c r="C36" s="6">
        <v>3</v>
      </c>
      <c r="D36" s="6">
        <v>4</v>
      </c>
      <c r="E36" s="9">
        <v>7</v>
      </c>
      <c r="F36" s="24">
        <v>31</v>
      </c>
      <c r="G36" s="17">
        <f t="shared" si="1"/>
        <v>22.58064516129032</v>
      </c>
    </row>
    <row r="37" spans="1:7" s="1" customFormat="1" ht="18.5" x14ac:dyDescent="0.45">
      <c r="A37" s="5" t="s">
        <v>41</v>
      </c>
      <c r="B37" s="10" t="s">
        <v>51</v>
      </c>
      <c r="C37" s="6">
        <v>21</v>
      </c>
      <c r="D37" s="6">
        <v>16</v>
      </c>
      <c r="E37" s="9">
        <v>37</v>
      </c>
      <c r="F37" s="24">
        <v>85</v>
      </c>
      <c r="G37" s="17">
        <f t="shared" si="1"/>
        <v>43.529411764705884</v>
      </c>
    </row>
    <row r="38" spans="1:7" s="1" customFormat="1" ht="18.5" x14ac:dyDescent="0.45">
      <c r="A38" s="5" t="s">
        <v>41</v>
      </c>
      <c r="B38" s="10" t="s">
        <v>52</v>
      </c>
      <c r="C38" s="6">
        <v>5</v>
      </c>
      <c r="D38" s="6">
        <v>2</v>
      </c>
      <c r="E38" s="9">
        <v>7</v>
      </c>
      <c r="F38" s="24">
        <v>23</v>
      </c>
      <c r="G38" s="17">
        <f t="shared" si="1"/>
        <v>30.434782608695656</v>
      </c>
    </row>
    <row r="39" spans="1:7" s="1" customFormat="1" ht="18.5" x14ac:dyDescent="0.45">
      <c r="A39" s="5" t="s">
        <v>41</v>
      </c>
      <c r="B39" s="7" t="s">
        <v>19</v>
      </c>
      <c r="C39" s="9">
        <v>340</v>
      </c>
      <c r="D39" s="9">
        <v>202</v>
      </c>
      <c r="E39" s="9">
        <v>542</v>
      </c>
      <c r="F39" s="22">
        <v>1205</v>
      </c>
      <c r="G39" s="19">
        <f t="shared" si="1"/>
        <v>44.979253112033199</v>
      </c>
    </row>
    <row r="40" spans="1:7" s="1" customFormat="1" ht="18.5" x14ac:dyDescent="0.45">
      <c r="A40" s="5" t="s">
        <v>53</v>
      </c>
      <c r="B40" s="7" t="s">
        <v>19</v>
      </c>
      <c r="C40" s="9">
        <v>170</v>
      </c>
      <c r="D40" s="9">
        <v>78</v>
      </c>
      <c r="E40" s="9">
        <v>248</v>
      </c>
      <c r="F40" s="22">
        <v>414</v>
      </c>
      <c r="G40" s="19">
        <f t="shared" si="1"/>
        <v>59.903381642512073</v>
      </c>
    </row>
    <row r="41" spans="1:7" s="1" customFormat="1" ht="18.5" x14ac:dyDescent="0.45">
      <c r="A41" s="5" t="s">
        <v>54</v>
      </c>
      <c r="B41" s="7" t="s">
        <v>19</v>
      </c>
      <c r="C41" s="9">
        <v>5</v>
      </c>
      <c r="D41" s="9">
        <v>2</v>
      </c>
      <c r="E41" s="9">
        <v>7</v>
      </c>
      <c r="F41" s="22">
        <v>32</v>
      </c>
      <c r="G41" s="19">
        <f t="shared" si="1"/>
        <v>21.875</v>
      </c>
    </row>
    <row r="42" spans="1:7" s="1" customFormat="1" ht="18.5" x14ac:dyDescent="0.45">
      <c r="A42" s="5" t="s">
        <v>55</v>
      </c>
      <c r="B42" s="10" t="s">
        <v>56</v>
      </c>
      <c r="C42" s="6">
        <v>29</v>
      </c>
      <c r="D42" s="6">
        <v>21</v>
      </c>
      <c r="E42" s="9">
        <v>50</v>
      </c>
      <c r="F42" s="24">
        <v>89</v>
      </c>
      <c r="G42" s="17">
        <f t="shared" si="1"/>
        <v>56.17977528089888</v>
      </c>
    </row>
    <row r="43" spans="1:7" s="1" customFormat="1" ht="18.5" x14ac:dyDescent="0.45">
      <c r="A43" s="5" t="s">
        <v>55</v>
      </c>
      <c r="B43" s="10" t="s">
        <v>57</v>
      </c>
      <c r="C43" s="6">
        <v>8</v>
      </c>
      <c r="D43" s="6">
        <v>16</v>
      </c>
      <c r="E43" s="9">
        <v>24</v>
      </c>
      <c r="F43" s="24">
        <v>39</v>
      </c>
      <c r="G43" s="17">
        <f t="shared" si="1"/>
        <v>61.53846153846154</v>
      </c>
    </row>
    <row r="44" spans="1:7" s="1" customFormat="1" ht="18.5" x14ac:dyDescent="0.45">
      <c r="A44" s="5" t="s">
        <v>55</v>
      </c>
      <c r="B44" s="7" t="s">
        <v>19</v>
      </c>
      <c r="C44" s="9">
        <v>38</v>
      </c>
      <c r="D44" s="9">
        <v>39</v>
      </c>
      <c r="E44" s="9">
        <v>77</v>
      </c>
      <c r="F44" s="22">
        <v>138</v>
      </c>
      <c r="G44" s="19">
        <f t="shared" si="1"/>
        <v>55.797101449275367</v>
      </c>
    </row>
    <row r="45" spans="1:7" s="1" customFormat="1" ht="18.5" x14ac:dyDescent="0.45">
      <c r="A45" s="5" t="s">
        <v>58</v>
      </c>
      <c r="B45" s="7" t="s">
        <v>19</v>
      </c>
      <c r="C45" s="9">
        <v>6</v>
      </c>
      <c r="D45" s="9">
        <v>1</v>
      </c>
      <c r="E45" s="9">
        <v>7</v>
      </c>
      <c r="F45" s="22">
        <v>16</v>
      </c>
      <c r="G45" s="19">
        <f t="shared" si="1"/>
        <v>43.75</v>
      </c>
    </row>
    <row r="46" spans="1:7" s="1" customFormat="1" ht="18.5" x14ac:dyDescent="0.45">
      <c r="A46" s="5" t="s">
        <v>59</v>
      </c>
      <c r="B46" s="10" t="s">
        <v>60</v>
      </c>
      <c r="C46" s="6">
        <v>94</v>
      </c>
      <c r="D46" s="6">
        <v>48</v>
      </c>
      <c r="E46" s="9">
        <v>142</v>
      </c>
      <c r="F46" s="24">
        <v>223</v>
      </c>
      <c r="G46" s="17">
        <f t="shared" si="1"/>
        <v>63.677130044843047</v>
      </c>
    </row>
    <row r="47" spans="1:7" s="1" customFormat="1" ht="18.5" x14ac:dyDescent="0.45">
      <c r="A47" s="5" t="s">
        <v>59</v>
      </c>
      <c r="B47" s="10" t="s">
        <v>61</v>
      </c>
      <c r="C47" s="6">
        <v>3</v>
      </c>
      <c r="D47" s="6">
        <v>5</v>
      </c>
      <c r="E47" s="9">
        <v>8</v>
      </c>
      <c r="F47" s="24">
        <v>8</v>
      </c>
      <c r="G47" s="17">
        <f t="shared" si="1"/>
        <v>100</v>
      </c>
    </row>
    <row r="48" spans="1:7" s="1" customFormat="1" ht="18.5" x14ac:dyDescent="0.45">
      <c r="A48" s="5" t="s">
        <v>59</v>
      </c>
      <c r="B48" s="10" t="s">
        <v>62</v>
      </c>
      <c r="C48" s="6">
        <v>164</v>
      </c>
      <c r="D48" s="6">
        <v>59</v>
      </c>
      <c r="E48" s="9">
        <v>223</v>
      </c>
      <c r="F48" s="24">
        <v>281</v>
      </c>
      <c r="G48" s="17">
        <f t="shared" si="1"/>
        <v>79.359430604982208</v>
      </c>
    </row>
    <row r="49" spans="1:7" s="1" customFormat="1" ht="18.5" x14ac:dyDescent="0.45">
      <c r="A49" s="5" t="s">
        <v>59</v>
      </c>
      <c r="B49" s="10" t="s">
        <v>63</v>
      </c>
      <c r="C49" s="6">
        <v>1</v>
      </c>
      <c r="D49" s="6">
        <v>3</v>
      </c>
      <c r="E49" s="9">
        <v>4</v>
      </c>
      <c r="F49" s="24">
        <v>14</v>
      </c>
      <c r="G49" s="17">
        <f t="shared" si="1"/>
        <v>28.571428571428569</v>
      </c>
    </row>
    <row r="50" spans="1:7" s="1" customFormat="1" ht="18.5" x14ac:dyDescent="0.45">
      <c r="A50" s="5" t="s">
        <v>59</v>
      </c>
      <c r="B50" s="7" t="s">
        <v>19</v>
      </c>
      <c r="C50" s="9">
        <v>261</v>
      </c>
      <c r="D50" s="9">
        <v>115</v>
      </c>
      <c r="E50" s="9">
        <v>376</v>
      </c>
      <c r="F50" s="26">
        <f t="shared" ref="F50" si="2">SUM(F46:F49)</f>
        <v>526</v>
      </c>
      <c r="G50" s="19">
        <f t="shared" si="1"/>
        <v>71.48288973384031</v>
      </c>
    </row>
    <row r="51" spans="1:7" s="1" customFormat="1" ht="18.5" x14ac:dyDescent="0.45">
      <c r="A51" s="10"/>
      <c r="B51" s="7"/>
      <c r="C51" s="9"/>
      <c r="D51" s="9"/>
      <c r="E51" s="9"/>
      <c r="F51" s="22"/>
      <c r="G51" s="19"/>
    </row>
    <row r="52" spans="1:7" s="1" customFormat="1" ht="18.5" x14ac:dyDescent="0.45">
      <c r="A52" s="11" t="s">
        <v>67</v>
      </c>
      <c r="B52" s="7"/>
      <c r="C52" s="9">
        <f>C54-C9</f>
        <v>1062</v>
      </c>
      <c r="D52" s="9">
        <f>D54-D9</f>
        <v>562</v>
      </c>
      <c r="E52" s="9">
        <f>E54-E9</f>
        <v>1624</v>
      </c>
      <c r="F52" s="9">
        <v>3200</v>
      </c>
      <c r="G52" s="19">
        <f t="shared" si="1"/>
        <v>50.749999999999993</v>
      </c>
    </row>
    <row r="53" spans="1:7" s="1" customFormat="1" ht="18.5" x14ac:dyDescent="0.45">
      <c r="A53"/>
      <c r="B53"/>
      <c r="C53"/>
      <c r="D53"/>
      <c r="E53"/>
      <c r="F53"/>
      <c r="G53" s="19"/>
    </row>
    <row r="54" spans="1:7" x14ac:dyDescent="0.35">
      <c r="A54" s="11" t="s">
        <v>6</v>
      </c>
      <c r="B54" s="7"/>
      <c r="C54" s="9">
        <v>3331</v>
      </c>
      <c r="D54" s="9">
        <v>1478</v>
      </c>
      <c r="E54" s="9">
        <v>4809</v>
      </c>
      <c r="F54" s="22">
        <v>6990</v>
      </c>
      <c r="G54" s="19">
        <f t="shared" si="1"/>
        <v>68.798283261802567</v>
      </c>
    </row>
    <row r="55" spans="1:7" x14ac:dyDescent="0.35">
      <c r="A55" s="27"/>
      <c r="B55" s="27"/>
      <c r="C55" s="28"/>
      <c r="D55" s="28"/>
      <c r="E55" s="28"/>
      <c r="F55" s="22"/>
      <c r="G55" s="29"/>
    </row>
    <row r="57" spans="1:7" x14ac:dyDescent="0.35">
      <c r="A57" t="s">
        <v>69</v>
      </c>
    </row>
    <row r="58" spans="1:7" x14ac:dyDescent="0.35">
      <c r="A58" t="s">
        <v>70</v>
      </c>
      <c r="F58" s="22"/>
    </row>
    <row r="59" spans="1:7" x14ac:dyDescent="0.35">
      <c r="A59" t="s">
        <v>75</v>
      </c>
    </row>
    <row r="61" spans="1:7" x14ac:dyDescent="0.35">
      <c r="A61" t="s">
        <v>78</v>
      </c>
    </row>
    <row r="62" spans="1:7" x14ac:dyDescent="0.35">
      <c r="A62" t="s">
        <v>77</v>
      </c>
    </row>
    <row r="63" spans="1:7" x14ac:dyDescent="0.35">
      <c r="A63" t="s">
        <v>76</v>
      </c>
    </row>
    <row r="65" spans="1:1" x14ac:dyDescent="0.35">
      <c r="A65" t="s">
        <v>71</v>
      </c>
    </row>
    <row r="66" spans="1:1" x14ac:dyDescent="0.35">
      <c r="A66" t="s">
        <v>72</v>
      </c>
    </row>
    <row r="67" spans="1:1" x14ac:dyDescent="0.35">
      <c r="A67" t="s">
        <v>73</v>
      </c>
    </row>
  </sheetData>
  <autoFilter ref="A16:B16" xr:uid="{00000000-0009-0000-0000-000000000000}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Anders Taraldset</cp:lastModifiedBy>
  <cp:lastPrinted>2021-06-15T09:12:32Z</cp:lastPrinted>
  <dcterms:created xsi:type="dcterms:W3CDTF">2014-04-30T10:51:23Z</dcterms:created>
  <dcterms:modified xsi:type="dcterms:W3CDTF">2021-06-15T10:22:31Z</dcterms:modified>
  <cp:category/>
</cp:coreProperties>
</file>