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U:\FELLES\#Medlemsstatistikk 2022\Medlemsstatistikk per 4.2.2022\Nmf\"/>
    </mc:Choice>
  </mc:AlternateContent>
  <xr:revisionPtr revIDLastSave="0" documentId="13_ncr:1_{26F8ABB9-D701-4DE3-B00F-4A59D7516C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Sheet1!$A$16:$B$16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G58" i="1"/>
  <c r="E56" i="1"/>
  <c r="G56" i="1" s="1"/>
  <c r="D56" i="1"/>
  <c r="C56" i="1"/>
  <c r="G48" i="1"/>
  <c r="G49" i="1"/>
  <c r="G50" i="1"/>
  <c r="G51" i="1"/>
  <c r="G52" i="1"/>
  <c r="G53" i="1"/>
  <c r="G54" i="1"/>
  <c r="G47" i="1"/>
  <c r="G45" i="1"/>
  <c r="G46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7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<sst xmlns="http://schemas.openxmlformats.org/spreadsheetml/2006/main" count="128" uniqueCount="75">
  <si>
    <t>Norsk medisinstudentforening</t>
  </si>
  <si>
    <t>Universitet</t>
  </si>
  <si>
    <t>Stud_Norge</t>
  </si>
  <si>
    <t>Mann</t>
  </si>
  <si>
    <t>Dato: 04.02.2022</t>
  </si>
  <si>
    <t>Kvinne</t>
  </si>
  <si>
    <t>Total Nmf</t>
  </si>
  <si>
    <t>NSD/DBHU *</t>
  </si>
  <si>
    <t>Prosent Nmf</t>
  </si>
  <si>
    <t>NORGE</t>
  </si>
  <si>
    <t>522</t>
  </si>
  <si>
    <t>235</t>
  </si>
  <si>
    <t>450</t>
  </si>
  <si>
    <t>193</t>
  </si>
  <si>
    <t>667</t>
  </si>
  <si>
    <t>258</t>
  </si>
  <si>
    <t>Universitetet i Oslo - UiO</t>
  </si>
  <si>
    <t>728</t>
  </si>
  <si>
    <t>252</t>
  </si>
  <si>
    <t>Total</t>
  </si>
  <si>
    <t>2360</t>
  </si>
  <si>
    <t>935</t>
  </si>
  <si>
    <t>Aldersgruppe</t>
  </si>
  <si>
    <t>1: 0 - 19 år</t>
  </si>
  <si>
    <t>2: 20 -29 år</t>
  </si>
  <si>
    <t>3: 30 - 39 år</t>
  </si>
  <si>
    <t>4: 40 - 49 år</t>
  </si>
  <si>
    <t>5: 50 - 59 år</t>
  </si>
  <si>
    <t>6: 60 - 66 år</t>
  </si>
  <si>
    <t>-</t>
  </si>
  <si>
    <t>Studieland</t>
  </si>
  <si>
    <t>BULGARIA</t>
  </si>
  <si>
    <t>DANMARK</t>
  </si>
  <si>
    <t>Syddansk Universitet, Odense</t>
  </si>
  <si>
    <t>Universitetet i Aalborg</t>
  </si>
  <si>
    <t>Universitetet i Århus</t>
  </si>
  <si>
    <t>Universitetet i København</t>
  </si>
  <si>
    <t>IRLAND</t>
  </si>
  <si>
    <t>KROATIA</t>
  </si>
  <si>
    <t>KYPROS</t>
  </si>
  <si>
    <t>LATVIA</t>
  </si>
  <si>
    <t>LITAUEN</t>
  </si>
  <si>
    <t>NEDERLAND</t>
  </si>
  <si>
    <t>POLEN</t>
  </si>
  <si>
    <t>Jan Kochanowski University of Kielce</t>
  </si>
  <si>
    <t>Nicolaus Copernicus Univ., Collegium Medicum, Torun/Bydgoszcz</t>
  </si>
  <si>
    <t>Pomeranian Medical University in Szczecin</t>
  </si>
  <si>
    <t>Universitetet i Bialystok</t>
  </si>
  <si>
    <t>Universitetet i Gdansk</t>
  </si>
  <si>
    <t>Universitetet i Krakow</t>
  </si>
  <si>
    <t>Universitetet i Lodz</t>
  </si>
  <si>
    <t>Universitetet i Lublin</t>
  </si>
  <si>
    <t>Universitetet i Poznan</t>
  </si>
  <si>
    <t>Universitetet i Silesia - Zabrze Katowice</t>
  </si>
  <si>
    <t>Universitetet i Warszawa</t>
  </si>
  <si>
    <t>Universitetet i Wroclaw</t>
  </si>
  <si>
    <t>ROMANIA</t>
  </si>
  <si>
    <t>SLOVAKIA</t>
  </si>
  <si>
    <t>SVERIGE</t>
  </si>
  <si>
    <t>TSJEKKIA</t>
  </si>
  <si>
    <t>Charles University in Prague</t>
  </si>
  <si>
    <t>Universitetet i Brno (Masaryk univ.)</t>
  </si>
  <si>
    <t>TYSKLAND</t>
  </si>
  <si>
    <t>UNGARN</t>
  </si>
  <si>
    <t>Universitetet i Budapest (Semmelweis )</t>
  </si>
  <si>
    <t>Universitetet i Debrecen</t>
  </si>
  <si>
    <t>Universitetet i Pecs</t>
  </si>
  <si>
    <t>University of Szeged Faculty of Medicine</t>
  </si>
  <si>
    <t>Total Bjørknes Høyskole</t>
  </si>
  <si>
    <t>Lånekassen</t>
  </si>
  <si>
    <t>Universitetet i Bergen - UiB</t>
  </si>
  <si>
    <t>Norges arktiske universitet - UiT</t>
  </si>
  <si>
    <t>NTNU, Trondheim</t>
  </si>
  <si>
    <t>Total Utlandet uten Bjørknes</t>
  </si>
  <si>
    <t>Total Norge og utlandet inkl. Bjørknes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</si>
</sst>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"/>
    <numFmt numFmtId="165" formatCode="###0"/>
    <numFmt numFmtId="167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0000"/>
      <name val="Tahoma"/>
    </font>
    <font>
      <sz val="8"/>
      <color rgb="FF333333"/>
      <name val="Tahoma"/>
    </font>
    <font>
      <b/>
      <sz val="8"/>
      <color rgb="FF333333"/>
      <name val="Tahoma"/>
    </font>
    <font>
      <sz val="8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333333"/>
      <name val="Tahoma"/>
      <family val="2"/>
    </font>
    <font>
      <b/>
      <sz val="8"/>
      <color rgb="FF333333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6" fillId="2" borderId="1" xfId="0" applyNumberFormat="1" applyFont="1" applyFill="1" applyBorder="1" applyAlignment="1">
      <alignment wrapText="1"/>
    </xf>
    <xf numFmtId="49" fontId="6" fillId="2" borderId="2" xfId="0" applyNumberFormat="1" applyFont="1" applyFill="1" applyBorder="1" applyAlignment="1">
      <alignment wrapText="1"/>
    </xf>
    <xf numFmtId="49" fontId="5" fillId="3" borderId="3" xfId="0" applyNumberFormat="1" applyFont="1" applyFill="1" applyBorder="1" applyAlignment="1">
      <alignment wrapText="1"/>
    </xf>
    <xf numFmtId="165" fontId="5" fillId="3" borderId="3" xfId="0" applyNumberFormat="1" applyFont="1" applyFill="1" applyBorder="1" applyAlignment="1">
      <alignment wrapText="1"/>
    </xf>
    <xf numFmtId="164" fontId="5" fillId="3" borderId="3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4" fillId="2" borderId="7" xfId="0" applyNumberFormat="1" applyFont="1" applyFill="1" applyBorder="1" applyAlignment="1">
      <alignment wrapText="1"/>
    </xf>
    <xf numFmtId="49" fontId="5" fillId="3" borderId="7" xfId="0" applyNumberFormat="1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49" fontId="10" fillId="3" borderId="3" xfId="0" applyNumberFormat="1" applyFont="1" applyFill="1" applyBorder="1" applyAlignment="1">
      <alignment wrapText="1"/>
    </xf>
    <xf numFmtId="167" fontId="5" fillId="3" borderId="3" xfId="0" applyNumberFormat="1" applyFont="1" applyFill="1" applyBorder="1" applyAlignment="1">
      <alignment wrapText="1"/>
    </xf>
    <xf numFmtId="167" fontId="11" fillId="3" borderId="3" xfId="0" applyNumberFormat="1" applyFont="1" applyFill="1" applyBorder="1" applyAlignment="1">
      <alignment wrapText="1"/>
    </xf>
    <xf numFmtId="49" fontId="12" fillId="2" borderId="7" xfId="0" applyNumberFormat="1" applyFont="1" applyFill="1" applyBorder="1" applyAlignment="1">
      <alignment wrapText="1"/>
    </xf>
    <xf numFmtId="1" fontId="8" fillId="0" borderId="0" xfId="0" applyNumberFormat="1" applyFont="1" applyAlignment="1">
      <alignment vertical="center"/>
    </xf>
    <xf numFmtId="167" fontId="11" fillId="3" borderId="3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wrapText="1"/>
    </xf>
    <xf numFmtId="165" fontId="13" fillId="2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13</xdr:row>
      <xdr:rowOff>9525</xdr:rowOff>
    </xdr:from>
    <xdr:ext cx="638175" cy="352425"/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3114675"/>
          <a:ext cx="638175" cy="352425"/>
        </a:xfrm>
        <a:prstGeom prst="rect">
          <a:avLst/>
        </a:prstGeom>
      </xdr:spPr>
    </xdr:pic>
    <xdr:clientData/>
  </xdr:oneCellAnchor>
  <xdr:twoCellAnchor>
    <xdr:from>
      <xdr:col>1</xdr:col>
      <xdr:colOff>1582062</xdr:colOff>
      <xdr:row>13</xdr:row>
      <xdr:rowOff>204633</xdr:rowOff>
    </xdr:from>
    <xdr:to>
      <xdr:col>2</xdr:col>
      <xdr:colOff>116853</xdr:colOff>
      <xdr:row>15</xdr:row>
      <xdr:rowOff>61615</xdr:rowOff>
    </xdr:to>
    <xdr:sp macro="" textlink="" fLocksText="0">
      <xdr:nvSpPr>
        <xdr:cNvPr id="11" name="Pil: venst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8709528">
          <a:off x="3057525" y="3305175"/>
          <a:ext cx="142875" cy="342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topLeftCell="A51" workbookViewId="0">
      <selection activeCell="F58" sqref="F58"/>
    </sheetView>
  </sheetViews>
  <sheetFormatPr baseColWidth="10" defaultColWidth="9.1796875" defaultRowHeight="14.5" x14ac:dyDescent="0.35"/>
  <cols>
    <col min="1" max="1" width="12"/>
    <col min="2" max="2" width="24.1796875" customWidth="1"/>
    <col min="3" max="3" width="15.1796875" customWidth="1"/>
    <col min="4" max="5" width="15.1796875"/>
    <col min="6" max="7" width="10.453125"/>
    <col min="8" max="8" width="10.1796875"/>
    <col min="10" max="10" width="14.81640625"/>
    <col min="11" max="13" width="10.54296875"/>
  </cols>
  <sheetData>
    <row r="1" spans="1:13" s="1" customFormat="1" ht="18.5" x14ac:dyDescent="0.45">
      <c r="A1" s="1" t="s">
        <v>0</v>
      </c>
    </row>
    <row r="2" spans="1:13" s="1" customFormat="1" ht="18.5" x14ac:dyDescent="0.45">
      <c r="A2" s="3" t="s">
        <v>4</v>
      </c>
    </row>
    <row r="3" spans="1:13" s="1" customFormat="1" ht="19" thickBot="1" x14ac:dyDescent="0.5"/>
    <row r="4" spans="1:13" s="1" customFormat="1" ht="18.5" x14ac:dyDescent="0.45">
      <c r="A4" s="4" t="s">
        <v>2</v>
      </c>
      <c r="B4" s="4" t="s">
        <v>1</v>
      </c>
      <c r="C4" s="27" t="s">
        <v>5</v>
      </c>
      <c r="D4" s="27" t="s">
        <v>3</v>
      </c>
      <c r="E4" s="27" t="s">
        <v>6</v>
      </c>
      <c r="F4" s="27" t="s">
        <v>7</v>
      </c>
      <c r="G4" s="27" t="s">
        <v>8</v>
      </c>
      <c r="J4" s="5" t="s">
        <v>22</v>
      </c>
      <c r="K4" s="6" t="s">
        <v>5</v>
      </c>
      <c r="L4" s="6" t="s">
        <v>3</v>
      </c>
      <c r="M4" s="11" t="s">
        <v>19</v>
      </c>
    </row>
    <row r="5" spans="1:13" s="1" customFormat="1" ht="18.5" x14ac:dyDescent="0.45">
      <c r="A5" s="6" t="s">
        <v>9</v>
      </c>
      <c r="B5" s="21" t="s">
        <v>72</v>
      </c>
      <c r="C5" s="17" t="s">
        <v>10</v>
      </c>
      <c r="D5" s="17" t="s">
        <v>11</v>
      </c>
      <c r="E5" s="7">
        <v>757</v>
      </c>
      <c r="F5" s="8">
        <v>790</v>
      </c>
      <c r="G5" s="22">
        <f>E5/F5*100</f>
        <v>95.822784810126578</v>
      </c>
      <c r="J5" s="6" t="s">
        <v>23</v>
      </c>
      <c r="K5" s="7">
        <v>98</v>
      </c>
      <c r="L5" s="7">
        <v>38</v>
      </c>
      <c r="M5" s="12">
        <v>136</v>
      </c>
    </row>
    <row r="6" spans="1:13" s="1" customFormat="1" ht="18.5" x14ac:dyDescent="0.45">
      <c r="A6" s="6" t="s">
        <v>9</v>
      </c>
      <c r="B6" s="21" t="s">
        <v>71</v>
      </c>
      <c r="C6" s="17" t="s">
        <v>12</v>
      </c>
      <c r="D6" s="17" t="s">
        <v>13</v>
      </c>
      <c r="E6" s="7">
        <v>643</v>
      </c>
      <c r="F6" s="8">
        <v>700</v>
      </c>
      <c r="G6" s="22">
        <f t="shared" ref="G6:G9" si="0">E6/F6*100</f>
        <v>91.857142857142861</v>
      </c>
      <c r="J6" s="6" t="s">
        <v>24</v>
      </c>
      <c r="K6" s="7">
        <v>3046</v>
      </c>
      <c r="L6" s="7">
        <v>1206</v>
      </c>
      <c r="M6" s="12">
        <v>4252</v>
      </c>
    </row>
    <row r="7" spans="1:13" s="1" customFormat="1" ht="18.5" x14ac:dyDescent="0.45">
      <c r="A7" s="6" t="s">
        <v>9</v>
      </c>
      <c r="B7" s="21" t="s">
        <v>70</v>
      </c>
      <c r="C7" s="17" t="s">
        <v>14</v>
      </c>
      <c r="D7" s="17" t="s">
        <v>15</v>
      </c>
      <c r="E7" s="7">
        <v>925</v>
      </c>
      <c r="F7" s="8">
        <v>1060</v>
      </c>
      <c r="G7" s="22">
        <f t="shared" si="0"/>
        <v>87.264150943396217</v>
      </c>
      <c r="J7" s="6" t="s">
        <v>25</v>
      </c>
      <c r="K7" s="7">
        <v>242</v>
      </c>
      <c r="L7" s="7">
        <v>165</v>
      </c>
      <c r="M7" s="12">
        <v>407</v>
      </c>
    </row>
    <row r="8" spans="1:13" s="1" customFormat="1" ht="18.5" x14ac:dyDescent="0.45">
      <c r="A8" s="6" t="s">
        <v>9</v>
      </c>
      <c r="B8" s="6" t="s">
        <v>16</v>
      </c>
      <c r="C8" s="17" t="s">
        <v>17</v>
      </c>
      <c r="D8" s="17" t="s">
        <v>18</v>
      </c>
      <c r="E8" s="7">
        <v>980</v>
      </c>
      <c r="F8" s="8">
        <v>1325</v>
      </c>
      <c r="G8" s="22">
        <f t="shared" si="0"/>
        <v>73.962264150943398</v>
      </c>
      <c r="J8" s="6" t="s">
        <v>26</v>
      </c>
      <c r="K8" s="7">
        <v>32</v>
      </c>
      <c r="L8" s="7">
        <v>21</v>
      </c>
      <c r="M8" s="12">
        <v>53</v>
      </c>
    </row>
    <row r="9" spans="1:13" s="1" customFormat="1" ht="18.5" x14ac:dyDescent="0.45">
      <c r="A9" s="6" t="s">
        <v>9</v>
      </c>
      <c r="B9" s="9" t="s">
        <v>19</v>
      </c>
      <c r="C9" s="18" t="s">
        <v>20</v>
      </c>
      <c r="D9" s="18" t="s">
        <v>21</v>
      </c>
      <c r="E9" s="12">
        <v>3295</v>
      </c>
      <c r="F9" s="13">
        <v>3875</v>
      </c>
      <c r="G9" s="23">
        <f t="shared" si="0"/>
        <v>85.032258064516128</v>
      </c>
      <c r="J9" s="6" t="s">
        <v>27</v>
      </c>
      <c r="K9" s="7">
        <v>5</v>
      </c>
      <c r="L9" s="7">
        <v>2</v>
      </c>
      <c r="M9" s="12">
        <v>7</v>
      </c>
    </row>
    <row r="10" spans="1:13" s="1" customFormat="1" ht="18.5" x14ac:dyDescent="0.45">
      <c r="A10" s="2"/>
      <c r="J10" s="6" t="s">
        <v>28</v>
      </c>
      <c r="K10" s="6" t="s">
        <v>29</v>
      </c>
      <c r="L10" s="7">
        <v>2</v>
      </c>
      <c r="M10" s="12">
        <v>2</v>
      </c>
    </row>
    <row r="11" spans="1:13" s="1" customFormat="1" ht="18.5" x14ac:dyDescent="0.45">
      <c r="A11" s="2"/>
      <c r="J11" s="11" t="s">
        <v>19</v>
      </c>
      <c r="K11" s="12">
        <v>3423</v>
      </c>
      <c r="L11" s="12">
        <v>1434</v>
      </c>
      <c r="M11" s="12">
        <v>4857</v>
      </c>
    </row>
    <row r="12" spans="1:13" s="1" customFormat="1" ht="18.5" x14ac:dyDescent="0.45">
      <c r="A12" s="2"/>
      <c r="J12" s="2"/>
    </row>
    <row r="13" spans="1:13" s="1" customFormat="1" ht="18.5" x14ac:dyDescent="0.45"/>
    <row r="14" spans="1:13" s="1" customFormat="1" ht="18.5" x14ac:dyDescent="0.45"/>
    <row r="15" spans="1:13" s="1" customFormat="1" ht="19" thickBot="1" x14ac:dyDescent="0.5"/>
    <row r="16" spans="1:13" s="1" customFormat="1" ht="18.5" x14ac:dyDescent="0.45">
      <c r="A16" s="4" t="s">
        <v>30</v>
      </c>
      <c r="B16" s="5" t="s">
        <v>1</v>
      </c>
      <c r="C16" s="27" t="s">
        <v>5</v>
      </c>
      <c r="D16" s="27" t="s">
        <v>3</v>
      </c>
      <c r="E16" s="14" t="s">
        <v>19</v>
      </c>
      <c r="F16" s="19" t="s">
        <v>69</v>
      </c>
      <c r="G16" s="19" t="s">
        <v>8</v>
      </c>
    </row>
    <row r="17" spans="1:7" s="1" customFormat="1" ht="18.5" x14ac:dyDescent="0.45">
      <c r="A17" s="6" t="s">
        <v>31</v>
      </c>
      <c r="B17" s="10" t="s">
        <v>19</v>
      </c>
      <c r="C17" s="12">
        <v>7</v>
      </c>
      <c r="D17" s="12">
        <v>9</v>
      </c>
      <c r="E17" s="12">
        <v>16</v>
      </c>
      <c r="F17" s="19">
        <v>71</v>
      </c>
      <c r="G17" s="23">
        <f t="shared" ref="G17:G59" si="1">E17/F17*100</f>
        <v>22.535211267605636</v>
      </c>
    </row>
    <row r="18" spans="1:7" s="1" customFormat="1" ht="18.5" x14ac:dyDescent="0.45">
      <c r="A18" s="6" t="s">
        <v>32</v>
      </c>
      <c r="B18" s="6" t="s">
        <v>33</v>
      </c>
      <c r="C18" s="7">
        <v>36</v>
      </c>
      <c r="D18" s="7">
        <v>22</v>
      </c>
      <c r="E18" s="28">
        <v>58</v>
      </c>
      <c r="F18" s="20">
        <v>148</v>
      </c>
      <c r="G18" s="23">
        <f t="shared" si="1"/>
        <v>39.189189189189186</v>
      </c>
    </row>
    <row r="19" spans="1:7" s="1" customFormat="1" ht="18.5" x14ac:dyDescent="0.45">
      <c r="A19" s="6" t="s">
        <v>32</v>
      </c>
      <c r="B19" s="6" t="s">
        <v>34</v>
      </c>
      <c r="C19" s="7">
        <v>7</v>
      </c>
      <c r="D19" s="7">
        <v>1</v>
      </c>
      <c r="E19" s="28">
        <v>8</v>
      </c>
      <c r="F19" s="20">
        <v>14</v>
      </c>
      <c r="G19" s="23">
        <f t="shared" si="1"/>
        <v>57.142857142857139</v>
      </c>
    </row>
    <row r="20" spans="1:7" s="1" customFormat="1" ht="18.5" x14ac:dyDescent="0.45">
      <c r="A20" s="6" t="s">
        <v>32</v>
      </c>
      <c r="B20" s="6" t="s">
        <v>35</v>
      </c>
      <c r="C20" s="7">
        <v>26</v>
      </c>
      <c r="D20" s="7">
        <v>9</v>
      </c>
      <c r="E20" s="28">
        <v>35</v>
      </c>
      <c r="F20" s="20">
        <v>94</v>
      </c>
      <c r="G20" s="23">
        <f t="shared" si="1"/>
        <v>37.234042553191486</v>
      </c>
    </row>
    <row r="21" spans="1:7" s="1" customFormat="1" ht="18.5" x14ac:dyDescent="0.45">
      <c r="A21" s="6" t="s">
        <v>32</v>
      </c>
      <c r="B21" s="6" t="s">
        <v>36</v>
      </c>
      <c r="C21" s="7">
        <v>26</v>
      </c>
      <c r="D21" s="7">
        <v>4</v>
      </c>
      <c r="E21" s="28">
        <v>30</v>
      </c>
      <c r="F21" s="20">
        <v>70</v>
      </c>
      <c r="G21" s="23">
        <f t="shared" si="1"/>
        <v>42.857142857142854</v>
      </c>
    </row>
    <row r="22" spans="1:7" s="1" customFormat="1" ht="18.5" x14ac:dyDescent="0.45">
      <c r="A22" s="6" t="s">
        <v>32</v>
      </c>
      <c r="B22" s="10" t="s">
        <v>19</v>
      </c>
      <c r="C22" s="12">
        <v>95</v>
      </c>
      <c r="D22" s="12">
        <v>36</v>
      </c>
      <c r="E22" s="12">
        <v>131</v>
      </c>
      <c r="F22" s="19">
        <v>326</v>
      </c>
      <c r="G22" s="23">
        <f t="shared" si="1"/>
        <v>40.184049079754601</v>
      </c>
    </row>
    <row r="23" spans="1:7" s="1" customFormat="1" ht="18.5" x14ac:dyDescent="0.45">
      <c r="A23" s="6" t="s">
        <v>37</v>
      </c>
      <c r="B23" s="10" t="s">
        <v>19</v>
      </c>
      <c r="C23" s="12">
        <v>10</v>
      </c>
      <c r="D23" s="12">
        <v>1</v>
      </c>
      <c r="E23" s="12">
        <v>11</v>
      </c>
      <c r="F23" s="19">
        <v>13</v>
      </c>
      <c r="G23" s="23">
        <f t="shared" si="1"/>
        <v>84.615384615384613</v>
      </c>
    </row>
    <row r="24" spans="1:7" s="1" customFormat="1" ht="18.5" x14ac:dyDescent="0.45">
      <c r="A24" s="6" t="s">
        <v>38</v>
      </c>
      <c r="B24" s="10" t="s">
        <v>19</v>
      </c>
      <c r="C24" s="12">
        <v>16</v>
      </c>
      <c r="D24" s="12">
        <v>7</v>
      </c>
      <c r="E24" s="12">
        <v>23</v>
      </c>
      <c r="F24" s="19">
        <v>44</v>
      </c>
      <c r="G24" s="23">
        <f t="shared" si="1"/>
        <v>52.272727272727273</v>
      </c>
    </row>
    <row r="25" spans="1:7" s="1" customFormat="1" ht="18.5" x14ac:dyDescent="0.45">
      <c r="A25" s="6" t="s">
        <v>39</v>
      </c>
      <c r="B25" s="10" t="s">
        <v>19</v>
      </c>
      <c r="C25" s="12">
        <v>7</v>
      </c>
      <c r="D25" s="12">
        <v>1</v>
      </c>
      <c r="E25" s="12">
        <v>8</v>
      </c>
      <c r="F25" s="19">
        <v>19</v>
      </c>
      <c r="G25" s="23">
        <f t="shared" si="1"/>
        <v>42.105263157894733</v>
      </c>
    </row>
    <row r="26" spans="1:7" s="1" customFormat="1" ht="18.5" x14ac:dyDescent="0.45">
      <c r="A26" s="6" t="s">
        <v>40</v>
      </c>
      <c r="B26" s="10" t="s">
        <v>19</v>
      </c>
      <c r="C26" s="12">
        <v>41</v>
      </c>
      <c r="D26" s="12">
        <v>19</v>
      </c>
      <c r="E26" s="12">
        <v>60</v>
      </c>
      <c r="F26" s="19">
        <v>145</v>
      </c>
      <c r="G26" s="23">
        <f t="shared" si="1"/>
        <v>41.379310344827587</v>
      </c>
    </row>
    <row r="27" spans="1:7" s="1" customFormat="1" ht="18.5" x14ac:dyDescent="0.45">
      <c r="A27" s="6" t="s">
        <v>41</v>
      </c>
      <c r="B27" s="10" t="s">
        <v>19</v>
      </c>
      <c r="C27" s="12">
        <v>2</v>
      </c>
      <c r="D27" s="12">
        <v>1</v>
      </c>
      <c r="E27" s="12">
        <v>3</v>
      </c>
      <c r="F27" s="19">
        <v>21</v>
      </c>
      <c r="G27" s="23">
        <f t="shared" si="1"/>
        <v>14.285714285714285</v>
      </c>
    </row>
    <row r="28" spans="1:7" s="1" customFormat="1" ht="18.5" x14ac:dyDescent="0.45">
      <c r="A28" s="6" t="s">
        <v>42</v>
      </c>
      <c r="B28" s="10" t="s">
        <v>19</v>
      </c>
      <c r="C28" s="12">
        <v>3</v>
      </c>
      <c r="D28" s="12">
        <v>3</v>
      </c>
      <c r="E28" s="12">
        <v>6</v>
      </c>
      <c r="F28" s="19">
        <v>14</v>
      </c>
      <c r="G28" s="23">
        <f t="shared" si="1"/>
        <v>42.857142857142854</v>
      </c>
    </row>
    <row r="29" spans="1:7" s="1" customFormat="1" ht="18.5" x14ac:dyDescent="0.45">
      <c r="A29" s="6" t="s">
        <v>9</v>
      </c>
      <c r="B29" s="10" t="s">
        <v>68</v>
      </c>
      <c r="C29" s="12">
        <v>121</v>
      </c>
      <c r="D29" s="12">
        <v>53</v>
      </c>
      <c r="E29" s="12">
        <v>174</v>
      </c>
      <c r="F29" s="19"/>
      <c r="G29" s="23"/>
    </row>
    <row r="30" spans="1:7" s="1" customFormat="1" ht="22.5" x14ac:dyDescent="0.45">
      <c r="A30" s="6" t="s">
        <v>43</v>
      </c>
      <c r="B30" s="6" t="s">
        <v>44</v>
      </c>
      <c r="C30" s="7">
        <v>5</v>
      </c>
      <c r="D30" s="6" t="s">
        <v>29</v>
      </c>
      <c r="E30" s="28">
        <v>5</v>
      </c>
      <c r="F30" s="20">
        <v>20</v>
      </c>
      <c r="G30" s="23">
        <f t="shared" si="1"/>
        <v>25</v>
      </c>
    </row>
    <row r="31" spans="1:7" s="1" customFormat="1" ht="32.5" x14ac:dyDescent="0.45">
      <c r="A31" s="6" t="s">
        <v>43</v>
      </c>
      <c r="B31" s="6" t="s">
        <v>45</v>
      </c>
      <c r="C31" s="7">
        <v>18</v>
      </c>
      <c r="D31" s="7">
        <v>8</v>
      </c>
      <c r="E31" s="28">
        <v>26</v>
      </c>
      <c r="F31" s="20">
        <v>50</v>
      </c>
      <c r="G31" s="23">
        <f t="shared" si="1"/>
        <v>52</v>
      </c>
    </row>
    <row r="32" spans="1:7" s="1" customFormat="1" ht="22.5" x14ac:dyDescent="0.45">
      <c r="A32" s="6" t="s">
        <v>43</v>
      </c>
      <c r="B32" s="6" t="s">
        <v>46</v>
      </c>
      <c r="C32" s="7">
        <v>25</v>
      </c>
      <c r="D32" s="7">
        <v>14</v>
      </c>
      <c r="E32" s="28">
        <v>39</v>
      </c>
      <c r="F32" s="20">
        <v>106</v>
      </c>
      <c r="G32" s="23">
        <f t="shared" si="1"/>
        <v>36.79245283018868</v>
      </c>
    </row>
    <row r="33" spans="1:7" s="1" customFormat="1" ht="18.5" x14ac:dyDescent="0.45">
      <c r="A33" s="6" t="s">
        <v>43</v>
      </c>
      <c r="B33" s="6" t="s">
        <v>47</v>
      </c>
      <c r="C33" s="7">
        <v>24</v>
      </c>
      <c r="D33" s="7">
        <v>15</v>
      </c>
      <c r="E33" s="28">
        <v>39</v>
      </c>
      <c r="F33" s="20">
        <v>112</v>
      </c>
      <c r="G33" s="23">
        <f t="shared" si="1"/>
        <v>34.821428571428569</v>
      </c>
    </row>
    <row r="34" spans="1:7" s="1" customFormat="1" ht="18.5" x14ac:dyDescent="0.45">
      <c r="A34" s="6" t="s">
        <v>43</v>
      </c>
      <c r="B34" s="6" t="s">
        <v>48</v>
      </c>
      <c r="C34" s="7">
        <v>61</v>
      </c>
      <c r="D34" s="7">
        <v>29</v>
      </c>
      <c r="E34" s="28">
        <v>90</v>
      </c>
      <c r="F34" s="20">
        <v>195</v>
      </c>
      <c r="G34" s="23">
        <f t="shared" si="1"/>
        <v>46.153846153846153</v>
      </c>
    </row>
    <row r="35" spans="1:7" s="1" customFormat="1" ht="18.5" x14ac:dyDescent="0.45">
      <c r="A35" s="6" t="s">
        <v>43</v>
      </c>
      <c r="B35" s="6" t="s">
        <v>49</v>
      </c>
      <c r="C35" s="7">
        <v>130</v>
      </c>
      <c r="D35" s="7">
        <v>62</v>
      </c>
      <c r="E35" s="28">
        <v>192</v>
      </c>
      <c r="F35" s="20">
        <v>336</v>
      </c>
      <c r="G35" s="23">
        <f t="shared" si="1"/>
        <v>57.142857142857139</v>
      </c>
    </row>
    <row r="36" spans="1:7" s="1" customFormat="1" ht="18.5" x14ac:dyDescent="0.45">
      <c r="A36" s="6" t="s">
        <v>43</v>
      </c>
      <c r="B36" s="6" t="s">
        <v>50</v>
      </c>
      <c r="C36" s="7">
        <v>11</v>
      </c>
      <c r="D36" s="7">
        <v>3</v>
      </c>
      <c r="E36" s="28">
        <v>14</v>
      </c>
      <c r="F36" s="20">
        <v>56</v>
      </c>
      <c r="G36" s="23">
        <f t="shared" si="1"/>
        <v>25</v>
      </c>
    </row>
    <row r="37" spans="1:7" s="1" customFormat="1" ht="18.5" x14ac:dyDescent="0.45">
      <c r="A37" s="6" t="s">
        <v>43</v>
      </c>
      <c r="B37" s="6" t="s">
        <v>51</v>
      </c>
      <c r="C37" s="7">
        <v>5</v>
      </c>
      <c r="D37" s="7">
        <v>4</v>
      </c>
      <c r="E37" s="28">
        <v>9</v>
      </c>
      <c r="F37" s="20">
        <v>66</v>
      </c>
      <c r="G37" s="23">
        <f t="shared" si="1"/>
        <v>13.636363636363635</v>
      </c>
    </row>
    <row r="38" spans="1:7" s="1" customFormat="1" ht="18.5" x14ac:dyDescent="0.45">
      <c r="A38" s="6" t="s">
        <v>43</v>
      </c>
      <c r="B38" s="6" t="s">
        <v>52</v>
      </c>
      <c r="C38" s="7">
        <v>23</v>
      </c>
      <c r="D38" s="7">
        <v>8</v>
      </c>
      <c r="E38" s="28">
        <v>31</v>
      </c>
      <c r="F38" s="20">
        <v>85</v>
      </c>
      <c r="G38" s="23">
        <f t="shared" si="1"/>
        <v>36.470588235294116</v>
      </c>
    </row>
    <row r="39" spans="1:7" s="1" customFormat="1" ht="22.5" x14ac:dyDescent="0.45">
      <c r="A39" s="6" t="s">
        <v>43</v>
      </c>
      <c r="B39" s="6" t="s">
        <v>53</v>
      </c>
      <c r="C39" s="7">
        <v>1</v>
      </c>
      <c r="D39" s="7">
        <v>2</v>
      </c>
      <c r="E39" s="28">
        <v>3</v>
      </c>
      <c r="F39" s="20">
        <v>19</v>
      </c>
      <c r="G39" s="23">
        <f t="shared" si="1"/>
        <v>15.789473684210526</v>
      </c>
    </row>
    <row r="40" spans="1:7" s="1" customFormat="1" ht="18.5" x14ac:dyDescent="0.45">
      <c r="A40" s="6" t="s">
        <v>43</v>
      </c>
      <c r="B40" s="6" t="s">
        <v>54</v>
      </c>
      <c r="C40" s="7">
        <v>15</v>
      </c>
      <c r="D40" s="7">
        <v>13</v>
      </c>
      <c r="E40" s="28">
        <v>28</v>
      </c>
      <c r="F40" s="20">
        <v>76</v>
      </c>
      <c r="G40" s="23">
        <f t="shared" si="1"/>
        <v>36.84210526315789</v>
      </c>
    </row>
    <row r="41" spans="1:7" s="1" customFormat="1" ht="18.5" x14ac:dyDescent="0.45">
      <c r="A41" s="6" t="s">
        <v>43</v>
      </c>
      <c r="B41" s="6" t="s">
        <v>55</v>
      </c>
      <c r="C41" s="7">
        <v>9</v>
      </c>
      <c r="D41" s="7">
        <v>3</v>
      </c>
      <c r="E41" s="28">
        <v>12</v>
      </c>
      <c r="F41" s="20">
        <v>38</v>
      </c>
      <c r="G41" s="23">
        <f t="shared" si="1"/>
        <v>31.578947368421051</v>
      </c>
    </row>
    <row r="42" spans="1:7" s="1" customFormat="1" ht="18.5" x14ac:dyDescent="0.45">
      <c r="A42" s="6" t="s">
        <v>43</v>
      </c>
      <c r="B42" s="10" t="s">
        <v>19</v>
      </c>
      <c r="C42" s="12">
        <v>327</v>
      </c>
      <c r="D42" s="12">
        <v>161</v>
      </c>
      <c r="E42" s="12">
        <v>488</v>
      </c>
      <c r="F42" s="19">
        <v>1186</v>
      </c>
      <c r="G42" s="23">
        <f t="shared" si="1"/>
        <v>41.146711635750421</v>
      </c>
    </row>
    <row r="43" spans="1:7" s="1" customFormat="1" ht="18.5" x14ac:dyDescent="0.45">
      <c r="A43" s="6" t="s">
        <v>56</v>
      </c>
      <c r="B43" s="10" t="s">
        <v>19</v>
      </c>
      <c r="C43" s="12">
        <v>2</v>
      </c>
      <c r="D43" s="12">
        <v>1</v>
      </c>
      <c r="E43" s="12">
        <v>3</v>
      </c>
      <c r="F43" s="19">
        <v>29</v>
      </c>
      <c r="G43" s="23">
        <f t="shared" si="1"/>
        <v>10.344827586206897</v>
      </c>
    </row>
    <row r="44" spans="1:7" s="1" customFormat="1" ht="18.5" x14ac:dyDescent="0.45">
      <c r="A44" s="6" t="s">
        <v>57</v>
      </c>
      <c r="B44" s="10" t="s">
        <v>19</v>
      </c>
      <c r="C44" s="12">
        <v>146</v>
      </c>
      <c r="D44" s="12">
        <v>66</v>
      </c>
      <c r="E44" s="12">
        <v>212</v>
      </c>
      <c r="F44" s="19">
        <v>413</v>
      </c>
      <c r="G44" s="23">
        <f t="shared" si="1"/>
        <v>51.331719128329297</v>
      </c>
    </row>
    <row r="45" spans="1:7" s="1" customFormat="1" ht="18.5" x14ac:dyDescent="0.45">
      <c r="A45" s="6" t="s">
        <v>58</v>
      </c>
      <c r="B45" s="10" t="s">
        <v>19</v>
      </c>
      <c r="C45" s="12">
        <v>4</v>
      </c>
      <c r="D45" s="12">
        <v>2</v>
      </c>
      <c r="E45" s="12">
        <v>6</v>
      </c>
      <c r="F45" s="19">
        <v>33</v>
      </c>
      <c r="G45" s="23">
        <f t="shared" si="1"/>
        <v>18.181818181818183</v>
      </c>
    </row>
    <row r="46" spans="1:7" s="1" customFormat="1" ht="18.5" x14ac:dyDescent="0.45">
      <c r="A46" s="6" t="s">
        <v>59</v>
      </c>
      <c r="B46" s="6" t="s">
        <v>60</v>
      </c>
      <c r="C46" s="7">
        <v>26</v>
      </c>
      <c r="D46" s="7">
        <v>19</v>
      </c>
      <c r="E46" s="28">
        <v>45</v>
      </c>
      <c r="F46" s="20">
        <v>74</v>
      </c>
      <c r="G46" s="23">
        <f t="shared" si="1"/>
        <v>60.810810810810814</v>
      </c>
    </row>
    <row r="47" spans="1:7" s="1" customFormat="1" ht="18.5" x14ac:dyDescent="0.45">
      <c r="A47" s="6" t="s">
        <v>59</v>
      </c>
      <c r="B47" s="6" t="s">
        <v>61</v>
      </c>
      <c r="C47" s="7">
        <v>8</v>
      </c>
      <c r="D47" s="7">
        <v>15</v>
      </c>
      <c r="E47" s="28">
        <v>23</v>
      </c>
      <c r="F47" s="20">
        <v>58</v>
      </c>
      <c r="G47" s="23">
        <f t="shared" si="1"/>
        <v>39.655172413793103</v>
      </c>
    </row>
    <row r="48" spans="1:7" s="1" customFormat="1" ht="18.5" x14ac:dyDescent="0.45">
      <c r="A48" s="6" t="s">
        <v>59</v>
      </c>
      <c r="B48" s="10" t="s">
        <v>19</v>
      </c>
      <c r="C48" s="12">
        <v>35</v>
      </c>
      <c r="D48" s="12">
        <v>35</v>
      </c>
      <c r="E48" s="12">
        <v>70</v>
      </c>
      <c r="F48" s="19">
        <v>142</v>
      </c>
      <c r="G48" s="23">
        <f t="shared" si="1"/>
        <v>49.295774647887328</v>
      </c>
    </row>
    <row r="49" spans="1:7" s="1" customFormat="1" ht="18.5" x14ac:dyDescent="0.45">
      <c r="A49" s="6" t="s">
        <v>62</v>
      </c>
      <c r="B49" s="10" t="s">
        <v>19</v>
      </c>
      <c r="C49" s="12">
        <v>5</v>
      </c>
      <c r="D49" s="12">
        <v>1</v>
      </c>
      <c r="E49" s="28">
        <v>6</v>
      </c>
      <c r="F49" s="20">
        <v>13</v>
      </c>
      <c r="G49" s="23">
        <f t="shared" si="1"/>
        <v>46.153846153846153</v>
      </c>
    </row>
    <row r="50" spans="1:7" s="1" customFormat="1" ht="22.5" x14ac:dyDescent="0.45">
      <c r="A50" s="6" t="s">
        <v>63</v>
      </c>
      <c r="B50" s="6" t="s">
        <v>64</v>
      </c>
      <c r="C50" s="7">
        <v>81</v>
      </c>
      <c r="D50" s="7">
        <v>40</v>
      </c>
      <c r="E50" s="28">
        <v>121</v>
      </c>
      <c r="F50" s="20">
        <v>207</v>
      </c>
      <c r="G50" s="23">
        <f t="shared" si="1"/>
        <v>58.454106280193244</v>
      </c>
    </row>
    <row r="51" spans="1:7" s="1" customFormat="1" ht="18.5" x14ac:dyDescent="0.45">
      <c r="A51" s="6" t="s">
        <v>63</v>
      </c>
      <c r="B51" s="6" t="s">
        <v>65</v>
      </c>
      <c r="C51" s="7">
        <v>3</v>
      </c>
      <c r="D51" s="7">
        <v>2</v>
      </c>
      <c r="E51" s="28">
        <v>5</v>
      </c>
      <c r="F51" s="20">
        <v>6</v>
      </c>
      <c r="G51" s="23">
        <f t="shared" si="1"/>
        <v>83.333333333333343</v>
      </c>
    </row>
    <row r="52" spans="1:7" s="1" customFormat="1" ht="18.5" x14ac:dyDescent="0.45">
      <c r="A52" s="6" t="s">
        <v>63</v>
      </c>
      <c r="B52" s="6" t="s">
        <v>66</v>
      </c>
      <c r="C52" s="7">
        <v>169</v>
      </c>
      <c r="D52" s="7">
        <v>56</v>
      </c>
      <c r="E52" s="28">
        <v>225</v>
      </c>
      <c r="F52" s="20">
        <v>304</v>
      </c>
      <c r="G52" s="23">
        <f t="shared" si="1"/>
        <v>74.01315789473685</v>
      </c>
    </row>
    <row r="53" spans="1:7" s="1" customFormat="1" ht="22.5" x14ac:dyDescent="0.45">
      <c r="A53" s="6" t="s">
        <v>63</v>
      </c>
      <c r="B53" s="6" t="s">
        <v>67</v>
      </c>
      <c r="C53" s="7">
        <v>2</v>
      </c>
      <c r="D53" s="7">
        <v>2</v>
      </c>
      <c r="E53" s="28">
        <v>4</v>
      </c>
      <c r="F53" s="20">
        <v>11</v>
      </c>
      <c r="G53" s="23">
        <f t="shared" si="1"/>
        <v>36.363636363636367</v>
      </c>
    </row>
    <row r="54" spans="1:7" s="1" customFormat="1" ht="18.5" x14ac:dyDescent="0.45">
      <c r="A54" s="6" t="s">
        <v>63</v>
      </c>
      <c r="B54" s="10" t="s">
        <v>19</v>
      </c>
      <c r="C54" s="12">
        <v>254</v>
      </c>
      <c r="D54" s="12">
        <v>100</v>
      </c>
      <c r="E54" s="12">
        <v>354</v>
      </c>
      <c r="F54" s="19">
        <v>528</v>
      </c>
      <c r="G54" s="23">
        <f t="shared" si="1"/>
        <v>67.045454545454547</v>
      </c>
    </row>
    <row r="55" spans="1:7" s="1" customFormat="1" ht="18.5" x14ac:dyDescent="0.45">
      <c r="A55" s="16"/>
      <c r="B55" s="10"/>
      <c r="C55" s="12"/>
      <c r="D55" s="12"/>
      <c r="E55" s="12"/>
      <c r="F55" s="19"/>
      <c r="G55" s="23"/>
    </row>
    <row r="56" spans="1:7" s="1" customFormat="1" ht="18.5" x14ac:dyDescent="0.45">
      <c r="A56" s="15" t="s">
        <v>19</v>
      </c>
      <c r="B56" s="24" t="s">
        <v>73</v>
      </c>
      <c r="C56" s="12">
        <f>1068-C29</f>
        <v>947</v>
      </c>
      <c r="D56" s="12">
        <f>499-D29</f>
        <v>446</v>
      </c>
      <c r="E56" s="12">
        <f>1567-E29</f>
        <v>1393</v>
      </c>
      <c r="F56" s="19">
        <v>3066</v>
      </c>
      <c r="G56" s="23">
        <f t="shared" si="1"/>
        <v>45.433789954337897</v>
      </c>
    </row>
    <row r="57" spans="1:7" s="1" customFormat="1" ht="18.5" x14ac:dyDescent="0.45">
      <c r="A57"/>
      <c r="B57"/>
      <c r="C57"/>
      <c r="D57"/>
      <c r="E57"/>
      <c r="F57" s="19"/>
      <c r="G57" s="23"/>
    </row>
    <row r="58" spans="1:7" ht="21.5" x14ac:dyDescent="0.35">
      <c r="B58" s="24" t="s">
        <v>74</v>
      </c>
      <c r="C58" s="12">
        <v>3423</v>
      </c>
      <c r="D58" s="12">
        <v>1434</v>
      </c>
      <c r="E58" s="12">
        <v>4857</v>
      </c>
      <c r="F58" s="25">
        <f>F9+F56+200</f>
        <v>7141</v>
      </c>
      <c r="G58" s="26">
        <f t="shared" ref="G58" si="2">E58/F58*100</f>
        <v>68.015684077860243</v>
      </c>
    </row>
    <row r="59" spans="1:7" x14ac:dyDescent="0.35">
      <c r="G59" s="23"/>
    </row>
  </sheetData>
  <autoFilter ref="A16:B16" xr:uid="{00000000-0009-0000-0000-000000000000}"/>
  <phoneticPr fontId="7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Taraldset</cp:lastModifiedBy>
  <cp:lastPrinted>2022-02-07T10:16:26Z</cp:lastPrinted>
  <dcterms:created xsi:type="dcterms:W3CDTF">2014-04-30T10:51:23Z</dcterms:created>
  <dcterms:modified xsi:type="dcterms:W3CDTF">2022-02-07T10:44:47Z</dcterms:modified>
  <cp:category/>
</cp:coreProperties>
</file>