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U:\FELLES\#Medlemsstatistikk 2022\Medlemsstatistikk per 1.4.2022\Nmf\"/>
    </mc:Choice>
  </mc:AlternateContent>
  <xr:revisionPtr revIDLastSave="0" documentId="13_ncr:1_{02DEADF3-C36C-4AF3-816F-D2AB81A365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Sheet1!$A$16:$B$16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1" l="1"/>
  <c r="D54" i="1"/>
  <c r="C54" i="1"/>
  <c r="F54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56" i="1"/>
  <c r="G9" i="1"/>
  <c r="G8" i="1"/>
  <c r="G7" i="1"/>
  <c r="G6" i="1"/>
  <c r="G5" i="1"/>
  <c r="G54" i="1" l="1"/>
</calcChain>
</file>

<file path=xl/sharedStrings.xml><?xml version="1.0" encoding="utf-8"?>
<sst xmlns="http://schemas.openxmlformats.org/spreadsheetml/2006/main" count="120" uniqueCount="72">
  <si>
    <t>Norsk medisinstudentforening</t>
  </si>
  <si>
    <t>Universitet</t>
  </si>
  <si>
    <t>Stud_Norge</t>
  </si>
  <si>
    <t>Mann</t>
  </si>
  <si>
    <t>Dato: 01.04.2022</t>
  </si>
  <si>
    <t>Kvinne</t>
  </si>
  <si>
    <t>Total Nmf</t>
  </si>
  <si>
    <t>NSD/DBHU *</t>
  </si>
  <si>
    <t>Prosent Nmf</t>
  </si>
  <si>
    <t>NORGE</t>
  </si>
  <si>
    <t>524</t>
  </si>
  <si>
    <t>235</t>
  </si>
  <si>
    <t>449</t>
  </si>
  <si>
    <t>192</t>
  </si>
  <si>
    <t>668</t>
  </si>
  <si>
    <t>259</t>
  </si>
  <si>
    <t>Universitetet i Oslo - UiO</t>
  </si>
  <si>
    <t>746</t>
  </si>
  <si>
    <t>257</t>
  </si>
  <si>
    <t>Total</t>
  </si>
  <si>
    <t>2379</t>
  </si>
  <si>
    <t>940</t>
  </si>
  <si>
    <t>Aldersgruppe</t>
  </si>
  <si>
    <t>1: 0 - 19 år</t>
  </si>
  <si>
    <t>2: 20 -29 år</t>
  </si>
  <si>
    <t>3: 30 - 39 år</t>
  </si>
  <si>
    <t>4: 40 - 49 år</t>
  </si>
  <si>
    <t>5: 50 - 59 år</t>
  </si>
  <si>
    <t>6: 60 - 66 år</t>
  </si>
  <si>
    <t>-</t>
  </si>
  <si>
    <t>Studieland</t>
  </si>
  <si>
    <t>BULGARIA</t>
  </si>
  <si>
    <t>DANMARK</t>
  </si>
  <si>
    <t>Syddansk Universitet, Odense</t>
  </si>
  <si>
    <t>Universitetet i Aalborg</t>
  </si>
  <si>
    <t>Universitetet i Århus</t>
  </si>
  <si>
    <t>Universitetet i København</t>
  </si>
  <si>
    <t>IRLAND</t>
  </si>
  <si>
    <t>KROATIA</t>
  </si>
  <si>
    <t>KYPROS</t>
  </si>
  <si>
    <t>LATVIA</t>
  </si>
  <si>
    <t>NEDERLAND</t>
  </si>
  <si>
    <t>Bjørknes Høyskole</t>
  </si>
  <si>
    <t>POLEN</t>
  </si>
  <si>
    <t>Jan Kochanowski University of Kielce</t>
  </si>
  <si>
    <t>Nicolaus Copernicus Univ., Collegium Medicum, Torun/Bydgoszcz</t>
  </si>
  <si>
    <t>Pomeranian Medical University in Szczecin</t>
  </si>
  <si>
    <t>Universitetet i Bialystok</t>
  </si>
  <si>
    <t>Universitetet i Gdansk</t>
  </si>
  <si>
    <t>Universitetet i Krakow</t>
  </si>
  <si>
    <t>Universitetet i Lodz</t>
  </si>
  <si>
    <t>Universitetet i Lublin</t>
  </si>
  <si>
    <t>Universitetet i Poznan</t>
  </si>
  <si>
    <t>Universitetet i Warszawa</t>
  </si>
  <si>
    <t>Universitetet i Wroclaw</t>
  </si>
  <si>
    <t>SLOVAKIA</t>
  </si>
  <si>
    <t>SVERIGE</t>
  </si>
  <si>
    <t>TSJEKKIA</t>
  </si>
  <si>
    <t>Charles University in Prague</t>
  </si>
  <si>
    <t>Universitetet i Brno (Masaryk univ.)</t>
  </si>
  <si>
    <t>TYSKLAND</t>
  </si>
  <si>
    <t>UNGARN</t>
  </si>
  <si>
    <t>Universitetet i Budapest (Semmelweis )</t>
  </si>
  <si>
    <t>Universitetet i Debrecen</t>
  </si>
  <si>
    <t>Universitetet i Pecs</t>
  </si>
  <si>
    <t>University of Szeged Faculty of Medicine</t>
  </si>
  <si>
    <t>Universitetet i Bergen - UiB</t>
  </si>
  <si>
    <t>Norges arktiske universitet - UiT</t>
  </si>
  <si>
    <t>Trondheim - NTNU</t>
  </si>
  <si>
    <t>Total Utlandet uten Bjørknes</t>
  </si>
  <si>
    <t>Total Norge og utlandet inkl. Bjørknes</t>
  </si>
  <si>
    <t>Lånekassen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</si>
</sst>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##"/>
    <numFmt numFmtId="165" formatCode="###0"/>
    <numFmt numFmtId="166" formatCode="#,##0.0"/>
  </numFmts>
  <fonts count="13" x14ac:knownFonts="1"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000000"/>
      <name val="Tahoma"/>
    </font>
    <font>
      <sz val="8"/>
      <color rgb="FF333333"/>
      <name val="Tahoma"/>
    </font>
    <font>
      <b/>
      <sz val="8"/>
      <color rgb="FF333333"/>
      <name val="Tahoma"/>
    </font>
    <font>
      <sz val="8"/>
      <name val="Calibri"/>
      <family val="2"/>
      <scheme val="minor"/>
    </font>
    <font>
      <b/>
      <sz val="8"/>
      <color rgb="FF333333"/>
      <name val="Tahoma"/>
      <family val="2"/>
    </font>
    <font>
      <sz val="8"/>
      <color rgb="FF333333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6" fillId="2" borderId="1" xfId="0" applyNumberFormat="1" applyFont="1" applyFill="1" applyBorder="1" applyAlignment="1">
      <alignment wrapText="1"/>
    </xf>
    <xf numFmtId="49" fontId="6" fillId="2" borderId="2" xfId="0" applyNumberFormat="1" applyFont="1" applyFill="1" applyBorder="1" applyAlignment="1">
      <alignment wrapText="1"/>
    </xf>
    <xf numFmtId="49" fontId="5" fillId="3" borderId="3" xfId="0" applyNumberFormat="1" applyFont="1" applyFill="1" applyBorder="1" applyAlignment="1">
      <alignment wrapText="1"/>
    </xf>
    <xf numFmtId="165" fontId="5" fillId="3" borderId="3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wrapText="1"/>
    </xf>
    <xf numFmtId="165" fontId="4" fillId="2" borderId="3" xfId="0" applyNumberFormat="1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right" wrapText="1"/>
    </xf>
    <xf numFmtId="49" fontId="4" fillId="2" borderId="3" xfId="0" applyNumberFormat="1" applyFont="1" applyFill="1" applyBorder="1" applyAlignment="1">
      <alignment horizontal="right" wrapText="1"/>
    </xf>
    <xf numFmtId="49" fontId="8" fillId="3" borderId="3" xfId="0" applyNumberFormat="1" applyFont="1" applyFill="1" applyBorder="1" applyAlignment="1">
      <alignment wrapText="1"/>
    </xf>
    <xf numFmtId="49" fontId="9" fillId="3" borderId="3" xfId="0" applyNumberFormat="1" applyFont="1" applyFill="1" applyBorder="1" applyAlignment="1">
      <alignment wrapText="1"/>
    </xf>
    <xf numFmtId="164" fontId="9" fillId="3" borderId="3" xfId="0" applyNumberFormat="1" applyFont="1" applyFill="1" applyBorder="1" applyAlignment="1">
      <alignment wrapText="1"/>
    </xf>
    <xf numFmtId="166" fontId="9" fillId="3" borderId="3" xfId="0" applyNumberFormat="1" applyFont="1" applyFill="1" applyBorder="1" applyAlignment="1">
      <alignment wrapText="1"/>
    </xf>
    <xf numFmtId="164" fontId="10" fillId="2" borderId="3" xfId="0" applyNumberFormat="1" applyFont="1" applyFill="1" applyBorder="1" applyAlignment="1">
      <alignment wrapText="1"/>
    </xf>
    <xf numFmtId="166" fontId="8" fillId="3" borderId="3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wrapText="1"/>
    </xf>
    <xf numFmtId="49" fontId="5" fillId="3" borderId="6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>
      <alignment wrapText="1"/>
    </xf>
    <xf numFmtId="0" fontId="11" fillId="0" borderId="0" xfId="0" applyFont="1"/>
    <xf numFmtId="1" fontId="11" fillId="0" borderId="0" xfId="0" applyNumberFormat="1" applyFont="1" applyAlignment="1">
      <alignment vertical="center"/>
    </xf>
    <xf numFmtId="165" fontId="8" fillId="3" borderId="3" xfId="0" applyNumberFormat="1" applyFont="1" applyFill="1" applyBorder="1" applyAlignment="1">
      <alignment wrapText="1"/>
    </xf>
    <xf numFmtId="165" fontId="11" fillId="0" borderId="0" xfId="0" applyNumberFormat="1" applyFont="1"/>
    <xf numFmtId="0" fontId="12" fillId="0" borderId="0" xfId="0" applyFont="1"/>
    <xf numFmtId="49" fontId="5" fillId="3" borderId="3" xfId="0" applyNumberFormat="1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73025</xdr:colOff>
      <xdr:row>11</xdr:row>
      <xdr:rowOff>161925</xdr:rowOff>
    </xdr:from>
    <xdr:ext cx="638175" cy="352425"/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2752725"/>
          <a:ext cx="638175" cy="352425"/>
        </a:xfrm>
        <a:prstGeom prst="rect">
          <a:avLst/>
        </a:prstGeom>
      </xdr:spPr>
    </xdr:pic>
    <xdr:clientData/>
  </xdr:oneCellAnchor>
  <xdr:twoCellAnchor>
    <xdr:from>
      <xdr:col>1</xdr:col>
      <xdr:colOff>1582062</xdr:colOff>
      <xdr:row>13</xdr:row>
      <xdr:rowOff>204633</xdr:rowOff>
    </xdr:from>
    <xdr:to>
      <xdr:col>2</xdr:col>
      <xdr:colOff>116853</xdr:colOff>
      <xdr:row>15</xdr:row>
      <xdr:rowOff>61615</xdr:rowOff>
    </xdr:to>
    <xdr:sp macro="" textlink="" fLocksText="0">
      <xdr:nvSpPr>
        <xdr:cNvPr id="11" name="Pil: venst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8709528">
          <a:off x="3057525" y="3305175"/>
          <a:ext cx="142875" cy="3429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workbookViewId="0"/>
  </sheetViews>
  <sheetFormatPr baseColWidth="10" defaultColWidth="9.1796875" defaultRowHeight="14.5" x14ac:dyDescent="0.35"/>
  <cols>
    <col min="1" max="1" width="12"/>
    <col min="2" max="2" width="38.7265625" customWidth="1"/>
    <col min="3" max="3" width="15.1796875" customWidth="1"/>
    <col min="4" max="5" width="15.1796875"/>
    <col min="6" max="7" width="10.453125"/>
    <col min="8" max="8" width="10.1796875"/>
    <col min="9" max="9" width="16.08984375" customWidth="1"/>
    <col min="10" max="10" width="14.81640625"/>
    <col min="11" max="11" width="10.54296875"/>
    <col min="12" max="12" width="16.26953125" customWidth="1"/>
    <col min="13" max="13" width="10.54296875"/>
  </cols>
  <sheetData>
    <row r="1" spans="1:12" s="1" customFormat="1" ht="18.5" x14ac:dyDescent="0.45">
      <c r="A1" s="1" t="s">
        <v>0</v>
      </c>
    </row>
    <row r="2" spans="1:12" s="1" customFormat="1" ht="18.5" x14ac:dyDescent="0.45">
      <c r="A2" s="3" t="s">
        <v>4</v>
      </c>
    </row>
    <row r="3" spans="1:12" s="1" customFormat="1" ht="19" thickBot="1" x14ac:dyDescent="0.5"/>
    <row r="4" spans="1:12" s="1" customFormat="1" ht="18.5" x14ac:dyDescent="0.45">
      <c r="A4" s="4" t="s">
        <v>2</v>
      </c>
      <c r="B4" s="4" t="s">
        <v>1</v>
      </c>
      <c r="C4" s="14" t="s">
        <v>5</v>
      </c>
      <c r="D4" s="14" t="s">
        <v>3</v>
      </c>
      <c r="E4" s="14" t="s">
        <v>6</v>
      </c>
      <c r="F4" s="14" t="s">
        <v>7</v>
      </c>
      <c r="G4" s="14" t="s">
        <v>8</v>
      </c>
      <c r="I4" s="5" t="s">
        <v>22</v>
      </c>
      <c r="J4" s="14" t="s">
        <v>5</v>
      </c>
      <c r="K4" s="14" t="s">
        <v>3</v>
      </c>
      <c r="L4" s="10" t="s">
        <v>19</v>
      </c>
    </row>
    <row r="5" spans="1:12" s="1" customFormat="1" ht="18.5" x14ac:dyDescent="0.45">
      <c r="A5" s="6" t="s">
        <v>9</v>
      </c>
      <c r="B5" s="15" t="s">
        <v>68</v>
      </c>
      <c r="C5" s="12" t="s">
        <v>10</v>
      </c>
      <c r="D5" s="12" t="s">
        <v>11</v>
      </c>
      <c r="E5" s="7">
        <v>759</v>
      </c>
      <c r="F5" s="16">
        <v>790</v>
      </c>
      <c r="G5" s="17">
        <f>E5/F5*100</f>
        <v>96.075949367088612</v>
      </c>
      <c r="I5" s="6" t="s">
        <v>23</v>
      </c>
      <c r="J5" s="7">
        <v>81</v>
      </c>
      <c r="K5" s="7">
        <v>31</v>
      </c>
      <c r="L5" s="11">
        <v>112</v>
      </c>
    </row>
    <row r="6" spans="1:12" s="1" customFormat="1" ht="18.5" x14ac:dyDescent="0.45">
      <c r="A6" s="6" t="s">
        <v>9</v>
      </c>
      <c r="B6" s="15" t="s">
        <v>67</v>
      </c>
      <c r="C6" s="12" t="s">
        <v>12</v>
      </c>
      <c r="D6" s="12" t="s">
        <v>13</v>
      </c>
      <c r="E6" s="7">
        <v>641</v>
      </c>
      <c r="F6" s="16">
        <v>700</v>
      </c>
      <c r="G6" s="17">
        <f t="shared" ref="G6:G9" si="0">E6/F6*100</f>
        <v>91.571428571428569</v>
      </c>
      <c r="I6" s="6" t="s">
        <v>24</v>
      </c>
      <c r="J6" s="7">
        <v>3075</v>
      </c>
      <c r="K6" s="7">
        <v>1216</v>
      </c>
      <c r="L6" s="11">
        <v>4291</v>
      </c>
    </row>
    <row r="7" spans="1:12" s="1" customFormat="1" ht="18.5" x14ac:dyDescent="0.45">
      <c r="A7" s="6" t="s">
        <v>9</v>
      </c>
      <c r="B7" s="15" t="s">
        <v>66</v>
      </c>
      <c r="C7" s="12" t="s">
        <v>14</v>
      </c>
      <c r="D7" s="12" t="s">
        <v>15</v>
      </c>
      <c r="E7" s="7">
        <v>927</v>
      </c>
      <c r="F7" s="16">
        <v>1060</v>
      </c>
      <c r="G7" s="17">
        <f t="shared" si="0"/>
        <v>87.452830188679243</v>
      </c>
      <c r="I7" s="6" t="s">
        <v>25</v>
      </c>
      <c r="J7" s="7">
        <v>256</v>
      </c>
      <c r="K7" s="7">
        <v>162</v>
      </c>
      <c r="L7" s="11">
        <v>418</v>
      </c>
    </row>
    <row r="8" spans="1:12" s="1" customFormat="1" ht="18.5" x14ac:dyDescent="0.45">
      <c r="A8" s="6" t="s">
        <v>9</v>
      </c>
      <c r="B8" s="6" t="s">
        <v>16</v>
      </c>
      <c r="C8" s="12" t="s">
        <v>17</v>
      </c>
      <c r="D8" s="12" t="s">
        <v>18</v>
      </c>
      <c r="E8" s="7">
        <v>1003</v>
      </c>
      <c r="F8" s="16">
        <v>1325</v>
      </c>
      <c r="G8" s="17">
        <f t="shared" si="0"/>
        <v>75.698113207547166</v>
      </c>
      <c r="I8" s="6" t="s">
        <v>26</v>
      </c>
      <c r="J8" s="7">
        <v>29</v>
      </c>
      <c r="K8" s="7">
        <v>24</v>
      </c>
      <c r="L8" s="11">
        <v>53</v>
      </c>
    </row>
    <row r="9" spans="1:12" s="1" customFormat="1" ht="18.5" x14ac:dyDescent="0.45">
      <c r="A9" s="6" t="s">
        <v>9</v>
      </c>
      <c r="B9" s="8" t="s">
        <v>19</v>
      </c>
      <c r="C9" s="13" t="s">
        <v>20</v>
      </c>
      <c r="D9" s="13" t="s">
        <v>21</v>
      </c>
      <c r="E9" s="11">
        <v>3319</v>
      </c>
      <c r="F9" s="18">
        <v>3875</v>
      </c>
      <c r="G9" s="19">
        <f t="shared" si="0"/>
        <v>85.651612903225811</v>
      </c>
      <c r="I9" s="6" t="s">
        <v>27</v>
      </c>
      <c r="J9" s="7">
        <v>5</v>
      </c>
      <c r="K9" s="7">
        <v>2</v>
      </c>
      <c r="L9" s="11">
        <v>7</v>
      </c>
    </row>
    <row r="10" spans="1:12" s="1" customFormat="1" ht="18.5" x14ac:dyDescent="0.45">
      <c r="A10" s="2"/>
      <c r="I10" s="6" t="s">
        <v>28</v>
      </c>
      <c r="J10" s="6" t="s">
        <v>29</v>
      </c>
      <c r="K10" s="7">
        <v>2</v>
      </c>
      <c r="L10" s="11">
        <v>2</v>
      </c>
    </row>
    <row r="11" spans="1:12" s="1" customFormat="1" ht="18.5" x14ac:dyDescent="0.45">
      <c r="A11" s="2"/>
      <c r="I11" s="29" t="s">
        <v>6</v>
      </c>
      <c r="J11" s="11">
        <v>3446</v>
      </c>
      <c r="K11" s="11">
        <v>1437</v>
      </c>
      <c r="L11" s="11">
        <v>4883</v>
      </c>
    </row>
    <row r="12" spans="1:12" s="1" customFormat="1" ht="18.5" x14ac:dyDescent="0.45">
      <c r="A12" s="2"/>
      <c r="J12" s="2"/>
    </row>
    <row r="13" spans="1:12" s="1" customFormat="1" ht="18.5" x14ac:dyDescent="0.45"/>
    <row r="14" spans="1:12" s="1" customFormat="1" ht="18.5" x14ac:dyDescent="0.45"/>
    <row r="15" spans="1:12" s="1" customFormat="1" ht="19" thickBot="1" x14ac:dyDescent="0.5"/>
    <row r="16" spans="1:12" s="1" customFormat="1" ht="18.5" x14ac:dyDescent="0.45">
      <c r="A16" s="4" t="s">
        <v>30</v>
      </c>
      <c r="B16" s="5" t="s">
        <v>1</v>
      </c>
      <c r="C16" s="14" t="s">
        <v>5</v>
      </c>
      <c r="D16" s="14" t="s">
        <v>3</v>
      </c>
      <c r="E16" s="29" t="s">
        <v>6</v>
      </c>
      <c r="F16" s="23" t="s">
        <v>71</v>
      </c>
      <c r="G16" s="23" t="s">
        <v>8</v>
      </c>
    </row>
    <row r="17" spans="1:7" s="1" customFormat="1" ht="18.5" x14ac:dyDescent="0.45">
      <c r="A17" s="6" t="s">
        <v>31</v>
      </c>
      <c r="B17" s="9" t="s">
        <v>19</v>
      </c>
      <c r="C17" s="11">
        <v>4</v>
      </c>
      <c r="D17" s="11">
        <v>9</v>
      </c>
      <c r="E17" s="11">
        <v>13</v>
      </c>
      <c r="F17" s="23">
        <v>71</v>
      </c>
      <c r="G17" s="19">
        <f t="shared" ref="G17:G51" si="1">E17/F17*100</f>
        <v>18.30985915492958</v>
      </c>
    </row>
    <row r="18" spans="1:7" s="1" customFormat="1" ht="18.5" x14ac:dyDescent="0.45">
      <c r="A18" s="6" t="s">
        <v>32</v>
      </c>
      <c r="B18" s="6" t="s">
        <v>33</v>
      </c>
      <c r="C18" s="7">
        <v>32</v>
      </c>
      <c r="D18" s="7">
        <v>21</v>
      </c>
      <c r="E18" s="11">
        <v>53</v>
      </c>
      <c r="F18" s="27">
        <v>148</v>
      </c>
      <c r="G18" s="17">
        <f t="shared" si="1"/>
        <v>35.810810810810814</v>
      </c>
    </row>
    <row r="19" spans="1:7" s="1" customFormat="1" ht="18.5" x14ac:dyDescent="0.45">
      <c r="A19" s="6" t="s">
        <v>32</v>
      </c>
      <c r="B19" s="6" t="s">
        <v>34</v>
      </c>
      <c r="C19" s="7">
        <v>7</v>
      </c>
      <c r="D19" s="7">
        <v>1</v>
      </c>
      <c r="E19" s="11">
        <v>8</v>
      </c>
      <c r="F19" s="27">
        <v>14</v>
      </c>
      <c r="G19" s="17">
        <f t="shared" si="1"/>
        <v>57.142857142857139</v>
      </c>
    </row>
    <row r="20" spans="1:7" s="1" customFormat="1" ht="18.5" x14ac:dyDescent="0.45">
      <c r="A20" s="6" t="s">
        <v>32</v>
      </c>
      <c r="B20" s="6" t="s">
        <v>35</v>
      </c>
      <c r="C20" s="7">
        <v>27</v>
      </c>
      <c r="D20" s="7">
        <v>9</v>
      </c>
      <c r="E20" s="11">
        <v>36</v>
      </c>
      <c r="F20" s="27">
        <v>94</v>
      </c>
      <c r="G20" s="17">
        <f t="shared" si="1"/>
        <v>38.297872340425535</v>
      </c>
    </row>
    <row r="21" spans="1:7" s="1" customFormat="1" ht="18.5" x14ac:dyDescent="0.45">
      <c r="A21" s="6" t="s">
        <v>32</v>
      </c>
      <c r="B21" s="6" t="s">
        <v>36</v>
      </c>
      <c r="C21" s="7">
        <v>25</v>
      </c>
      <c r="D21" s="7">
        <v>3</v>
      </c>
      <c r="E21" s="11">
        <v>28</v>
      </c>
      <c r="F21" s="27">
        <v>70</v>
      </c>
      <c r="G21" s="17">
        <f t="shared" si="1"/>
        <v>40</v>
      </c>
    </row>
    <row r="22" spans="1:7" s="1" customFormat="1" ht="18.5" x14ac:dyDescent="0.45">
      <c r="A22" s="6" t="s">
        <v>32</v>
      </c>
      <c r="B22" s="9" t="s">
        <v>19</v>
      </c>
      <c r="C22" s="11">
        <v>91</v>
      </c>
      <c r="D22" s="11">
        <v>34</v>
      </c>
      <c r="E22" s="11">
        <v>125</v>
      </c>
      <c r="F22" s="23">
        <v>326</v>
      </c>
      <c r="G22" s="19">
        <f>E22/F22*100</f>
        <v>38.343558282208591</v>
      </c>
    </row>
    <row r="23" spans="1:7" s="1" customFormat="1" ht="18.5" x14ac:dyDescent="0.45">
      <c r="A23" s="6" t="s">
        <v>37</v>
      </c>
      <c r="B23" s="9" t="s">
        <v>19</v>
      </c>
      <c r="C23" s="11">
        <v>9</v>
      </c>
      <c r="D23" s="11">
        <v>1</v>
      </c>
      <c r="E23" s="11">
        <v>10</v>
      </c>
      <c r="F23" s="23">
        <v>13</v>
      </c>
      <c r="G23" s="19">
        <f t="shared" si="1"/>
        <v>76.923076923076934</v>
      </c>
    </row>
    <row r="24" spans="1:7" s="1" customFormat="1" ht="18.5" x14ac:dyDescent="0.45">
      <c r="A24" s="6" t="s">
        <v>38</v>
      </c>
      <c r="B24" s="9" t="s">
        <v>19</v>
      </c>
      <c r="C24" s="11">
        <v>16</v>
      </c>
      <c r="D24" s="11">
        <v>7</v>
      </c>
      <c r="E24" s="11">
        <v>23</v>
      </c>
      <c r="F24" s="23">
        <v>44</v>
      </c>
      <c r="G24" s="19">
        <f t="shared" si="1"/>
        <v>52.272727272727273</v>
      </c>
    </row>
    <row r="25" spans="1:7" s="1" customFormat="1" ht="18.5" x14ac:dyDescent="0.45">
      <c r="A25" s="6" t="s">
        <v>39</v>
      </c>
      <c r="B25" s="9" t="s">
        <v>19</v>
      </c>
      <c r="C25" s="11">
        <v>7</v>
      </c>
      <c r="D25" s="11">
        <v>1</v>
      </c>
      <c r="E25" s="11">
        <v>8</v>
      </c>
      <c r="F25" s="23">
        <v>19</v>
      </c>
      <c r="G25" s="19">
        <f t="shared" si="1"/>
        <v>42.105263157894733</v>
      </c>
    </row>
    <row r="26" spans="1:7" s="1" customFormat="1" ht="18.5" x14ac:dyDescent="0.45">
      <c r="A26" s="6" t="s">
        <v>40</v>
      </c>
      <c r="B26" s="9" t="s">
        <v>19</v>
      </c>
      <c r="C26" s="11">
        <v>45</v>
      </c>
      <c r="D26" s="11">
        <v>18</v>
      </c>
      <c r="E26" s="11">
        <v>63</v>
      </c>
      <c r="F26" s="23">
        <v>145</v>
      </c>
      <c r="G26" s="19">
        <f t="shared" si="1"/>
        <v>43.448275862068961</v>
      </c>
    </row>
    <row r="27" spans="1:7" s="1" customFormat="1" ht="18.5" x14ac:dyDescent="0.45">
      <c r="A27" s="6" t="s">
        <v>41</v>
      </c>
      <c r="B27" s="9" t="s">
        <v>19</v>
      </c>
      <c r="C27" s="11">
        <v>3</v>
      </c>
      <c r="D27" s="11">
        <v>2</v>
      </c>
      <c r="E27" s="11">
        <v>5</v>
      </c>
      <c r="F27" s="23">
        <v>14</v>
      </c>
      <c r="G27" s="19">
        <f t="shared" si="1"/>
        <v>35.714285714285715</v>
      </c>
    </row>
    <row r="28" spans="1:7" s="1" customFormat="1" ht="18.5" x14ac:dyDescent="0.45">
      <c r="A28" s="6" t="s">
        <v>9</v>
      </c>
      <c r="B28" s="14" t="s">
        <v>42</v>
      </c>
      <c r="C28" s="25">
        <v>121</v>
      </c>
      <c r="D28" s="25">
        <v>54</v>
      </c>
      <c r="E28" s="11">
        <v>175</v>
      </c>
      <c r="F28" s="23"/>
      <c r="G28" s="19"/>
    </row>
    <row r="29" spans="1:7" s="1" customFormat="1" ht="18.5" x14ac:dyDescent="0.45">
      <c r="A29" s="6" t="s">
        <v>43</v>
      </c>
      <c r="B29" s="6" t="s">
        <v>44</v>
      </c>
      <c r="C29" s="7">
        <v>6</v>
      </c>
      <c r="D29" s="7">
        <v>1</v>
      </c>
      <c r="E29" s="11">
        <v>7</v>
      </c>
      <c r="F29" s="27">
        <v>20</v>
      </c>
      <c r="G29" s="17">
        <f t="shared" si="1"/>
        <v>35</v>
      </c>
    </row>
    <row r="30" spans="1:7" s="1" customFormat="1" ht="20" x14ac:dyDescent="0.45">
      <c r="A30" s="6" t="s">
        <v>43</v>
      </c>
      <c r="B30" s="28" t="s">
        <v>45</v>
      </c>
      <c r="C30" s="7">
        <v>19</v>
      </c>
      <c r="D30" s="7">
        <v>8</v>
      </c>
      <c r="E30" s="11">
        <v>27</v>
      </c>
      <c r="F30" s="27">
        <v>50</v>
      </c>
      <c r="G30" s="17">
        <f t="shared" si="1"/>
        <v>54</v>
      </c>
    </row>
    <row r="31" spans="1:7" s="1" customFormat="1" ht="18.5" x14ac:dyDescent="0.45">
      <c r="A31" s="6" t="s">
        <v>43</v>
      </c>
      <c r="B31" s="6" t="s">
        <v>46</v>
      </c>
      <c r="C31" s="7">
        <v>27</v>
      </c>
      <c r="D31" s="7">
        <v>14</v>
      </c>
      <c r="E31" s="11">
        <v>41</v>
      </c>
      <c r="F31" s="27">
        <v>106</v>
      </c>
      <c r="G31" s="17">
        <f t="shared" si="1"/>
        <v>38.679245283018872</v>
      </c>
    </row>
    <row r="32" spans="1:7" s="1" customFormat="1" ht="18.5" x14ac:dyDescent="0.45">
      <c r="A32" s="6" t="s">
        <v>43</v>
      </c>
      <c r="B32" s="6" t="s">
        <v>47</v>
      </c>
      <c r="C32" s="7">
        <v>24</v>
      </c>
      <c r="D32" s="7">
        <v>15</v>
      </c>
      <c r="E32" s="11">
        <v>39</v>
      </c>
      <c r="F32" s="27">
        <v>112</v>
      </c>
      <c r="G32" s="17">
        <f t="shared" si="1"/>
        <v>34.821428571428569</v>
      </c>
    </row>
    <row r="33" spans="1:7" s="1" customFormat="1" ht="18.5" x14ac:dyDescent="0.45">
      <c r="A33" s="6" t="s">
        <v>43</v>
      </c>
      <c r="B33" s="6" t="s">
        <v>48</v>
      </c>
      <c r="C33" s="7">
        <v>60</v>
      </c>
      <c r="D33" s="7">
        <v>30</v>
      </c>
      <c r="E33" s="11">
        <v>90</v>
      </c>
      <c r="F33" s="27">
        <v>195</v>
      </c>
      <c r="G33" s="17">
        <f t="shared" si="1"/>
        <v>46.153846153846153</v>
      </c>
    </row>
    <row r="34" spans="1:7" s="1" customFormat="1" ht="18.5" x14ac:dyDescent="0.45">
      <c r="A34" s="6" t="s">
        <v>43</v>
      </c>
      <c r="B34" s="6" t="s">
        <v>49</v>
      </c>
      <c r="C34" s="7">
        <v>130</v>
      </c>
      <c r="D34" s="7">
        <v>60</v>
      </c>
      <c r="E34" s="11">
        <v>190</v>
      </c>
      <c r="F34" s="27">
        <v>336</v>
      </c>
      <c r="G34" s="17">
        <f t="shared" si="1"/>
        <v>56.547619047619044</v>
      </c>
    </row>
    <row r="35" spans="1:7" s="1" customFormat="1" ht="18.5" x14ac:dyDescent="0.45">
      <c r="A35" s="6" t="s">
        <v>43</v>
      </c>
      <c r="B35" s="6" t="s">
        <v>50</v>
      </c>
      <c r="C35" s="7">
        <v>11</v>
      </c>
      <c r="D35" s="7">
        <v>5</v>
      </c>
      <c r="E35" s="11">
        <v>16</v>
      </c>
      <c r="F35" s="27">
        <v>56</v>
      </c>
      <c r="G35" s="17">
        <f t="shared" si="1"/>
        <v>28.571428571428569</v>
      </c>
    </row>
    <row r="36" spans="1:7" s="1" customFormat="1" ht="18.5" x14ac:dyDescent="0.45">
      <c r="A36" s="6" t="s">
        <v>43</v>
      </c>
      <c r="B36" s="6" t="s">
        <v>51</v>
      </c>
      <c r="C36" s="7">
        <v>5</v>
      </c>
      <c r="D36" s="7">
        <v>4</v>
      </c>
      <c r="E36" s="11">
        <v>9</v>
      </c>
      <c r="F36" s="27">
        <v>66</v>
      </c>
      <c r="G36" s="17">
        <f t="shared" si="1"/>
        <v>13.636363636363635</v>
      </c>
    </row>
    <row r="37" spans="1:7" s="1" customFormat="1" ht="18.5" x14ac:dyDescent="0.45">
      <c r="A37" s="6" t="s">
        <v>43</v>
      </c>
      <c r="B37" s="6" t="s">
        <v>52</v>
      </c>
      <c r="C37" s="7">
        <v>23</v>
      </c>
      <c r="D37" s="7">
        <v>8</v>
      </c>
      <c r="E37" s="11">
        <v>31</v>
      </c>
      <c r="F37" s="27">
        <v>85</v>
      </c>
      <c r="G37" s="17">
        <f t="shared" si="1"/>
        <v>36.470588235294116</v>
      </c>
    </row>
    <row r="38" spans="1:7" s="1" customFormat="1" ht="18.5" x14ac:dyDescent="0.45">
      <c r="A38" s="6" t="s">
        <v>43</v>
      </c>
      <c r="B38" s="6" t="s">
        <v>53</v>
      </c>
      <c r="C38" s="7">
        <v>16</v>
      </c>
      <c r="D38" s="7">
        <v>13</v>
      </c>
      <c r="E38" s="11">
        <v>29</v>
      </c>
      <c r="F38" s="27">
        <v>76</v>
      </c>
      <c r="G38" s="17">
        <f t="shared" si="1"/>
        <v>38.15789473684211</v>
      </c>
    </row>
    <row r="39" spans="1:7" s="1" customFormat="1" ht="18.5" x14ac:dyDescent="0.45">
      <c r="A39" s="6" t="s">
        <v>43</v>
      </c>
      <c r="B39" s="6" t="s">
        <v>54</v>
      </c>
      <c r="C39" s="7">
        <v>10</v>
      </c>
      <c r="D39" s="7">
        <v>3</v>
      </c>
      <c r="E39" s="11">
        <v>13</v>
      </c>
      <c r="F39" s="27">
        <v>38</v>
      </c>
      <c r="G39" s="17">
        <f t="shared" si="1"/>
        <v>34.210526315789473</v>
      </c>
    </row>
    <row r="40" spans="1:7" s="1" customFormat="1" ht="18.5" x14ac:dyDescent="0.45">
      <c r="A40" s="6" t="s">
        <v>43</v>
      </c>
      <c r="B40" s="9" t="s">
        <v>19</v>
      </c>
      <c r="C40" s="11">
        <v>331</v>
      </c>
      <c r="D40" s="11">
        <v>164</v>
      </c>
      <c r="E40" s="11">
        <v>495</v>
      </c>
      <c r="F40" s="23">
        <v>1186</v>
      </c>
      <c r="G40" s="19">
        <f t="shared" si="1"/>
        <v>41.736930860033731</v>
      </c>
    </row>
    <row r="41" spans="1:7" s="1" customFormat="1" ht="18.5" x14ac:dyDescent="0.45">
      <c r="A41" s="6" t="s">
        <v>55</v>
      </c>
      <c r="B41" s="9" t="s">
        <v>19</v>
      </c>
      <c r="C41" s="11">
        <v>149</v>
      </c>
      <c r="D41" s="11">
        <v>69</v>
      </c>
      <c r="E41" s="11">
        <v>218</v>
      </c>
      <c r="F41" s="23">
        <v>413</v>
      </c>
      <c r="G41" s="19">
        <f t="shared" si="1"/>
        <v>52.784503631961257</v>
      </c>
    </row>
    <row r="42" spans="1:7" s="1" customFormat="1" ht="18.5" x14ac:dyDescent="0.45">
      <c r="A42" s="6" t="s">
        <v>56</v>
      </c>
      <c r="B42" s="9" t="s">
        <v>19</v>
      </c>
      <c r="C42" s="11">
        <v>5</v>
      </c>
      <c r="D42" s="11">
        <v>2</v>
      </c>
      <c r="E42" s="11">
        <v>7</v>
      </c>
      <c r="F42" s="23">
        <v>33</v>
      </c>
      <c r="G42" s="19">
        <f t="shared" si="1"/>
        <v>21.212121212121211</v>
      </c>
    </row>
    <row r="43" spans="1:7" s="1" customFormat="1" ht="18.5" x14ac:dyDescent="0.45">
      <c r="A43" s="6" t="s">
        <v>57</v>
      </c>
      <c r="B43" s="6" t="s">
        <v>58</v>
      </c>
      <c r="C43" s="7">
        <v>25</v>
      </c>
      <c r="D43" s="7">
        <v>18</v>
      </c>
      <c r="E43" s="11">
        <v>43</v>
      </c>
      <c r="F43" s="27">
        <v>74</v>
      </c>
      <c r="G43" s="17">
        <f t="shared" si="1"/>
        <v>58.108108108108105</v>
      </c>
    </row>
    <row r="44" spans="1:7" s="1" customFormat="1" ht="18.5" x14ac:dyDescent="0.45">
      <c r="A44" s="6" t="s">
        <v>57</v>
      </c>
      <c r="B44" s="6" t="s">
        <v>59</v>
      </c>
      <c r="C44" s="7">
        <v>8</v>
      </c>
      <c r="D44" s="7">
        <v>14</v>
      </c>
      <c r="E44" s="11">
        <v>22</v>
      </c>
      <c r="F44" s="27">
        <v>58</v>
      </c>
      <c r="G44" s="17">
        <f t="shared" si="1"/>
        <v>37.931034482758619</v>
      </c>
    </row>
    <row r="45" spans="1:7" s="1" customFormat="1" ht="18.5" x14ac:dyDescent="0.45">
      <c r="A45" s="6" t="s">
        <v>57</v>
      </c>
      <c r="B45" s="20" t="s">
        <v>19</v>
      </c>
      <c r="C45" s="11">
        <v>34</v>
      </c>
      <c r="D45" s="11">
        <v>33</v>
      </c>
      <c r="E45" s="11">
        <v>67</v>
      </c>
      <c r="F45" s="23">
        <v>142</v>
      </c>
      <c r="G45" s="19">
        <f t="shared" si="1"/>
        <v>47.183098591549296</v>
      </c>
    </row>
    <row r="46" spans="1:7" s="1" customFormat="1" ht="18.5" x14ac:dyDescent="0.45">
      <c r="A46" s="6" t="s">
        <v>60</v>
      </c>
      <c r="B46" s="9" t="s">
        <v>19</v>
      </c>
      <c r="C46" s="11">
        <v>5</v>
      </c>
      <c r="D46" s="11">
        <v>1</v>
      </c>
      <c r="E46" s="11">
        <v>6</v>
      </c>
      <c r="F46" s="23">
        <v>13</v>
      </c>
      <c r="G46" s="19">
        <f t="shared" si="1"/>
        <v>46.153846153846153</v>
      </c>
    </row>
    <row r="47" spans="1:7" s="1" customFormat="1" ht="18.5" x14ac:dyDescent="0.45">
      <c r="A47" s="6" t="s">
        <v>61</v>
      </c>
      <c r="B47" s="6" t="s">
        <v>62</v>
      </c>
      <c r="C47" s="7">
        <v>82</v>
      </c>
      <c r="D47" s="7">
        <v>40</v>
      </c>
      <c r="E47" s="11">
        <v>122</v>
      </c>
      <c r="F47" s="27">
        <v>207</v>
      </c>
      <c r="G47" s="17">
        <f t="shared" si="1"/>
        <v>58.937198067632849</v>
      </c>
    </row>
    <row r="48" spans="1:7" s="1" customFormat="1" ht="18.5" x14ac:dyDescent="0.45">
      <c r="A48" s="6" t="s">
        <v>61</v>
      </c>
      <c r="B48" s="6" t="s">
        <v>63</v>
      </c>
      <c r="C48" s="7">
        <v>3</v>
      </c>
      <c r="D48" s="7">
        <v>1</v>
      </c>
      <c r="E48" s="11">
        <v>4</v>
      </c>
      <c r="F48" s="27">
        <v>6</v>
      </c>
      <c r="G48" s="17">
        <f t="shared" si="1"/>
        <v>66.666666666666657</v>
      </c>
    </row>
    <row r="49" spans="1:7" s="1" customFormat="1" ht="18.5" x14ac:dyDescent="0.45">
      <c r="A49" s="6" t="s">
        <v>61</v>
      </c>
      <c r="B49" s="6" t="s">
        <v>64</v>
      </c>
      <c r="C49" s="7">
        <v>172</v>
      </c>
      <c r="D49" s="7">
        <v>56</v>
      </c>
      <c r="E49" s="11">
        <v>228</v>
      </c>
      <c r="F49" s="27">
        <v>304</v>
      </c>
      <c r="G49" s="17">
        <f t="shared" si="1"/>
        <v>75</v>
      </c>
    </row>
    <row r="50" spans="1:7" s="1" customFormat="1" ht="18.5" x14ac:dyDescent="0.45">
      <c r="A50" s="6" t="s">
        <v>61</v>
      </c>
      <c r="B50" s="6" t="s">
        <v>65</v>
      </c>
      <c r="C50" s="7">
        <v>2</v>
      </c>
      <c r="D50" s="7">
        <v>2</v>
      </c>
      <c r="E50" s="11">
        <v>4</v>
      </c>
      <c r="F50" s="27">
        <v>11</v>
      </c>
      <c r="G50" s="17">
        <f t="shared" si="1"/>
        <v>36.363636363636367</v>
      </c>
    </row>
    <row r="51" spans="1:7" s="1" customFormat="1" ht="18.5" x14ac:dyDescent="0.45">
      <c r="A51" s="6" t="s">
        <v>61</v>
      </c>
      <c r="B51" s="9" t="s">
        <v>19</v>
      </c>
      <c r="C51" s="11">
        <v>258</v>
      </c>
      <c r="D51" s="11">
        <v>99</v>
      </c>
      <c r="E51" s="11">
        <v>357</v>
      </c>
      <c r="F51" s="23">
        <v>528</v>
      </c>
      <c r="G51" s="19">
        <f t="shared" si="1"/>
        <v>67.61363636363636</v>
      </c>
    </row>
    <row r="52" spans="1:7" s="1" customFormat="1" ht="18.5" x14ac:dyDescent="0.45">
      <c r="A52" s="21"/>
      <c r="B52" s="8"/>
      <c r="C52" s="11"/>
      <c r="D52" s="11"/>
      <c r="E52" s="11"/>
    </row>
    <row r="54" spans="1:7" x14ac:dyDescent="0.35">
      <c r="B54" s="22" t="s">
        <v>69</v>
      </c>
      <c r="C54" s="26">
        <f>1073-C28</f>
        <v>952</v>
      </c>
      <c r="D54" s="26">
        <f>498-D28</f>
        <v>444</v>
      </c>
      <c r="E54" s="26">
        <f>1571-E28</f>
        <v>1396</v>
      </c>
      <c r="F54" s="23">
        <f>3066</f>
        <v>3066</v>
      </c>
      <c r="G54" s="19">
        <f t="shared" ref="G54:G56" si="2">E54/F54*100</f>
        <v>45.531637312459225</v>
      </c>
    </row>
    <row r="55" spans="1:7" x14ac:dyDescent="0.35">
      <c r="F55" s="23"/>
      <c r="G55" s="19"/>
    </row>
    <row r="56" spans="1:7" x14ac:dyDescent="0.35">
      <c r="B56" s="22" t="s">
        <v>70</v>
      </c>
      <c r="C56" s="11">
        <v>3446</v>
      </c>
      <c r="D56" s="11">
        <v>1437</v>
      </c>
      <c r="E56" s="11">
        <v>4883</v>
      </c>
      <c r="F56" s="24">
        <v>7141</v>
      </c>
      <c r="G56" s="19">
        <f t="shared" si="2"/>
        <v>68.379778742473036</v>
      </c>
    </row>
  </sheetData>
  <autoFilter ref="A16:B16" xr:uid="{00000000-0009-0000-0000-000000000000}"/>
  <phoneticPr fontId="7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Anders Taraldset</cp:lastModifiedBy>
  <cp:lastPrinted>2022-04-05T07:10:23Z</cp:lastPrinted>
  <dcterms:created xsi:type="dcterms:W3CDTF">2014-04-30T10:51:23Z</dcterms:created>
  <dcterms:modified xsi:type="dcterms:W3CDTF">2022-04-05T07:37:00Z</dcterms:modified>
  <cp:category/>
</cp:coreProperties>
</file>